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50 財政課［共有］\財政係\⑫-1照会・回答・通知\R5\240305_令和４年度財政状況資料集の作成及び提出について（依頼）\04_回答\3.19_回答\"/>
    </mc:Choice>
  </mc:AlternateContent>
  <bookViews>
    <workbookView xWindow="0" yWindow="0" windowWidth="14380" windowHeight="4830"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<sst xmlns="http://schemas.openxmlformats.org/spreadsheetml/2006/main" count="1068" uniqueCount="601">
  <si>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</si>
  <si>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</si>
  <si>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</si>
  <si>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</si>
  <si>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</si>
  <si>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</si>
  <si>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</si>
  <si>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</si>
  <si>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</si>
  <si>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</si>
  <si>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</si>
  <si>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</si>
  <si>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</si>
  <si>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</si>
  <si>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</si>
  <si>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</si>
  <si>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</si>
  <si>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</si>
  <si>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</si>
  <si>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</si>
  <si>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</si>
  <si>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</si>
  <si>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</si>
  <si>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</si>
  <si>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</si>
  <si>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</si>
  <si>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</si>
  <si>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</si>
  <si>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</si>
  <si>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</si>
  <si>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</si>
  <si>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</si>
  <si>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</si>
  <si>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</si>
  <si>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</si>
  <si>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</si>
  <si>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</si>
  <si>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</si>
  <si>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</si>
  <si>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</si>
  <si>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</si>
  <si>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</si>
  <si>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</si>
  <si>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</si>
  <si>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</si>
  <si>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</si>
  <si>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</si>
  <si>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</si>
  <si>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</si>
  <si>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</si>
  <si>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</si>
  <si>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</si>
  <si>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</si>
  <si>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</si>
  <si>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</si>
  <si>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</si>
  <si>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</si>
  <si>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</si>
  <si>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</si>
  <si>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</si>
  <si>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</si>
  <si>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</si>
  <si>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</si>
  <si>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</si>
  <si>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</si>
  <si>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</si>
  <si>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</si>
  <si>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</si>
  <si>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</si>
  <si>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</si>
  <si>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</si>
  <si>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</si>
  <si>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</si>
  <si>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</si>
  <si>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</si>
  <si>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</si>
  <si>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</si>
  <si>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</si>
  <si>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</si>
  <si>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</si>
  <si>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</si>
  <si>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</si>
  <si>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</si>
  <si>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</si>
  <si>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</si>
  <si>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</si>
  <si>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</si>
  <si>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</si>
  <si>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</si>
  <si>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</si>
  <si>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</si>
  <si>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</si>
  <si>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</si>
  <si>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</si>
  <si>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</si>
  <si>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</si>
  <si>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</si>
  <si>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</si>
  <si>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</si>
  <si>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</si>
  <si>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</si>
  <si>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</si>
  <si>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</si>
  <si>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</si>
  <si>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</si>
  <si>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</si>
  <si>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</si>
  <si>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</si>
  <si>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</si>
  <si>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</si>
  <si>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</si>
  <si>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</si>
  <si>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</si>
  <si>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</si>
  <si>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</si>
  <si>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</si>
  <si>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</si>
  <si>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</si>
  <si>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</si>
  <si>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</si>
  <si>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</si>
  <si>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</si>
  <si>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</si>
  <si>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</si>
  <si>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</si>
  <si>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</si>
  <si>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</si>
  <si>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</si>
  <si>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</si>
  <si>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</si>
  <si>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</si>
  <si>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</si>
  <si>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</si>
  <si>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</si>
  <si>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</si>
  <si>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</si>
  <si>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</si>
  <si>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</si>
  <si>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</si>
  <si>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</si>
  <si>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</si>
  <si>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</si>
  <si>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</si>
  <si>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</si>
  <si>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</si>
  <si>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</si>
  <si>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</si>
  <si>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</si>
  <si>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</si>
  <si>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</si>
  <si>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</si>
  <si>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</si>
  <si>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</si>
  <si>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</si>
  <si>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</si>
  <si>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</si>
  <si>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</si>
  <si>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</si>
  <si>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</si>
  <si>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</si>
  <si>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</si>
  <si>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</si>
  <si>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</si>
  <si>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</si>
  <si>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</si>
  <si>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</si>
  <si>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</si>
  <si>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</si>
  <si>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</si>
  <si>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</si>
  <si>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</si>
  <si>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</si>
  <si>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</si>
  <si>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</si>
  <si>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</si>
  <si>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</si>
  <si>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</si>
  <si>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</si>
  <si>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</si>
  <si>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</si>
  <si>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</si>
  <si>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</si>
  <si>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</si>
  <si>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</si>
  <si>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</si>
  <si>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</si>
  <si>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</si>
  <si>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</si>
  <si>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</si>
  <si>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</si>
  <si>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</si>
  <si>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</si>
  <si>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</si>
  <si>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</si>
  <si>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</si>
  <si>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</si>
  <si>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</si>
  <si>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</si>
  <si>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</si>
  <si>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</si>
  <si>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</si>
  <si>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</si>
  <si>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</si>
  <si>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</si>
  <si>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</si>
  <si>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</si>
  <si>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</si>
  <si>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</si>
  <si>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</si>
  <si>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</si>
  <si>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</si>
  <si>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</si>
  <si>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</si>
  <si>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</si>
  <si>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</si>
  <si>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</si>
  <si>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</si>
  <si>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</si>
  <si>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広島県竹原市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</si>
  <si>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</si>
  <si>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</si>
  <si>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</si>
  <si>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</si>
  <si>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</si>
  <si>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</si>
  <si>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</si>
  <si>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</si>
  <si>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</si>
  <si>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</si>
  <si>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</si>
  <si>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</si>
  <si>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</si>
  <si>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</si>
  <si>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</si>
  <si>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</si>
  <si>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</si>
  <si>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</si>
  <si>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</si>
  <si>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</si>
  <si>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</si>
  <si>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</si>
  <si>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</si>
  <si>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</si>
  <si>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</si>
  <si>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</si>
  <si>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</si>
  <si>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</si>
  <si>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</si>
  <si>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</si>
  <si>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</si>
  <si>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</si>
  <si>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</si>
  <si>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</si>
  <si>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</si>
  <si>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</si>
  <si>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</si>
  <si>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</si>
  <si>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</si>
  <si>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</si>
  <si>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</si>
  <si>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</si>
  <si>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</si>
  <si>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</si>
  <si>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</si>
  <si>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</si>
  <si>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</si>
  <si>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</si>
  <si>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</si>
  <si>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</si>
  <si>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</si>
  <si>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</si>
  <si>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</si>
  <si>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</si>
  <si>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</si>
  <si>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</si>
  <si>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</si>
  <si>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</si>
  <si>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</si>
  <si>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</si>
  <si>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</si>
  <si>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</si>
  <si>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</si>
  <si>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</si>
  <si>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</si>
  <si>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</si>
  <si>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</si>
  <si>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</si>
  <si>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</si>
  <si>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</si>
  <si>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</si>
  <si>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</si>
  <si>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</si>
  <si>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</si>
  <si>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</si>
  <si>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</si>
  <si>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</si>
  <si>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</si>
  <si>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</si>
  <si>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</si>
  <si>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</si>
  <si>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</si>
  <si>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</si>
  <si>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</si>
  <si>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</si>
  <si>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</si>
  <si>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</si>
  <si>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</si>
  <si>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</si>
  <si>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</si>
  <si>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</si>
  <si>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</si>
  <si>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</si>
  <si>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</si>
  <si>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</si>
  <si>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</si>
  <si>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</si>
  <si>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</si>
  <si>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</si>
  <si>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</si>
  <si>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</si>
  <si>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</si>
  <si>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</si>
  <si>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</si>
  <si>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</si>
  <si>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</si>
  <si>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</si>
  <si>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</si>
  <si>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</si>
  <si>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</si>
  <si>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</si>
  <si>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</si>
  <si>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</si>
  <si>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</si>
  <si>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</si>
  <si>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</si>
  <si>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</si>
  <si>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</si>
  <si>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</si>
  <si>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</si>
  <si>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</si>
  <si>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</si>
  <si>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</si>
  <si>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</si>
  <si>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</si>
  <si>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</si>
  <si>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</si>
  <si>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</si>
  <si>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</si>
  <si>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</si>
  <si>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</si>
  <si>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</si>
  <si>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</si>
  <si>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</si>
  <si>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</si>
  <si>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</si>
  <si>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</si>
  <si>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</si>
  <si>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</si>
  <si>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</si>
  <si>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</si>
  <si>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</si>
  <si>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</si>
  <si>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</si>
  <si>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</si>
  <si>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</si>
  <si>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</si>
  <si>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</si>
  <si>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</si>
  <si>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</si>
  <si>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</si>
  <si>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広島県竹原市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</si>
  <si>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</si>
  <si>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</si>
  <si>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</si>
  <si>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</si>
  <si>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</si>
  <si>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</si>
  <si>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</si>
  <si>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</si>
  <si>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</si>
  <si>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</si>
  <si>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</si>
  <si>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</si>
  <si>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</si>
  <si>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</si>
  <si>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</si>
  <si>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</si>
  <si>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</si>
  <si>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</si>
  <si>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</si>
  <si>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</si>
  <si>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貸付資金特別会計</t>
    <phoneticPr fontId="5"/>
  </si>
  <si>
    <t>-</t>
    <phoneticPr fontId="5"/>
  </si>
  <si>
    <t>港湾事業特別会計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</si>
  <si>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</si>
  <si>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</si>
  <si>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</si>
  <si>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</si>
  <si>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</si>
  <si>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</si>
  <si>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</si>
  <si>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</si>
  <si>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</si>
  <si>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</si>
  <si>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</si>
  <si>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</si>
  <si>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</si>
  <si>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</si>
  <si>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</si>
  <si>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</si>
  <si>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</si>
  <si>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</si>
  <si>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</si>
  <si>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</si>
  <si>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</si>
  <si>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</si>
  <si>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</si>
  <si>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</si>
  <si>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</si>
  <si>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</si>
  <si>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</si>
  <si>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</si>
  <si>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</si>
  <si>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</si>
  <si>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</si>
  <si>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</si>
  <si>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</si>
  <si>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</si>
  <si>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</si>
  <si>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</si>
  <si>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</si>
  <si>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</si>
  <si>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</si>
  <si>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</si>
  <si>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</si>
  <si>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</si>
  <si>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</si>
  <si>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</si>
  <si>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</si>
  <si>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</si>
  <si>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</si>
  <si>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</si>
  <si>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</si>
  <si>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</si>
  <si>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</si>
  <si>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</si>
  <si>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</si>
  <si>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</si>
  <si>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</si>
  <si>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</si>
  <si>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</si>
  <si>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</si>
  <si>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</si>
  <si>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</si>
  <si>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</si>
  <si>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</si>
  <si>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</si>
  <si>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</si>
  <si>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</si>
  <si>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</si>
  <si>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</si>
  <si>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</si>
  <si>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</si>
  <si>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</si>
  <si>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</si>
  <si>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</si>
  <si>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</si>
  <si>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</si>
  <si>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</si>
  <si>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</si>
  <si>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</si>
  <si>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</si>
  <si>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</si>
  <si>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</si>
  <si>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</si>
  <si>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</si>
  <si>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</si>
  <si>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</si>
  <si>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</si>
  <si>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</si>
  <si>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</si>
  <si>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</si>
  <si>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</si>
  <si>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</si>
  <si>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</si>
  <si>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</si>
  <si>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</si>
  <si>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</si>
  <si>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</si>
  <si>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</si>
  <si>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</si>
  <si>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</si>
  <si>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</si>
  <si>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</si>
  <si>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</si>
  <si>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</si>
  <si>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</si>
  <si>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</si>
  <si>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</si>
  <si>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</si>
  <si>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</si>
  <si>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</si>
  <si>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</si>
  <si>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</si>
  <si>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</si>
  <si>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</si>
  <si>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</si>
  <si>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</si>
  <si>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</si>
  <si>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</si>
  <si>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</si>
  <si>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</si>
  <si>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</si>
  <si>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</si>
  <si>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</si>
  <si>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</si>
  <si>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</si>
  <si>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</si>
  <si>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</si>
  <si>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</si>
  <si>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</si>
  <si>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</si>
  <si>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</si>
  <si>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</si>
  <si>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</si>
  <si>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</si>
  <si>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</si>
  <si>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</si>
  <si>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</si>
  <si>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</si>
  <si>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</si>
  <si>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</si>
  <si>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</si>
  <si>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</si>
  <si>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</si>
  <si>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</si>
  <si>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</si>
  <si>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</si>
  <si>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</si>
  <si>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</si>
  <si>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</si>
  <si>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</si>
  <si>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</si>
  <si>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</si>
  <si>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</si>
  <si>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</si>
  <si>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</si>
  <si>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</si>
  <si>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</si>
  <si>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</si>
  <si>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</si>
  <si>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</si>
  <si>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</si>
  <si>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</si>
  <si>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</si>
  <si>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</si>
  <si>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</si>
  <si>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</si>
  <si>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</si>
  <si>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</si>
  <si>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</si>
  <si>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</si>
  <si>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</si>
  <si>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</si>
  <si>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</si>
  <si>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</si>
  <si>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</si>
  <si>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</si>
  <si>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</si>
  <si>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</si>
  <si>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2.26</t>
  </si>
  <si>
    <t>▲ 9.50</t>
  </si>
  <si>
    <t>▲ 0.92</t>
  </si>
  <si>
    <t>水道事業会計</t>
  </si>
  <si>
    <t>一般会計</t>
  </si>
  <si>
    <t>介護保険特別会計</t>
  </si>
  <si>
    <t>港湾事業特別会計</t>
  </si>
  <si>
    <t>下水道事業会計</t>
  </si>
  <si>
    <t>国民健康保険特別会計</t>
  </si>
  <si>
    <t>後期高齢者医療特別会計</t>
  </si>
  <si>
    <t>貸付資金特別会計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</si>
  <si>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</si>
  <si>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</si>
  <si>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</si>
  <si>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</si>
  <si>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</si>
  <si>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</si>
  <si>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</si>
  <si>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</si>
  <si>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</si>
  <si>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後期高齢者医療広域連合（一般会計）</t>
    <rPh sb="0" eb="5">
      <t>コウキコウレイシャ</t>
    </rPh>
    <rPh sb="5" eb="7">
      <t>イリョウ</t>
    </rPh>
    <rPh sb="7" eb="11">
      <t>コウイキレンゴウ</t>
    </rPh>
    <rPh sb="12" eb="16">
      <t>イッパンカイケイ</t>
    </rPh>
    <phoneticPr fontId="2"/>
  </si>
  <si>
    <t>後期高齢者医療広域連合（特別会計）</t>
    <rPh sb="0" eb="5">
      <t>コウキコウレイシャ</t>
    </rPh>
    <rPh sb="5" eb="7">
      <t>イリョウ</t>
    </rPh>
    <rPh sb="7" eb="11">
      <t>コウイキレンゴウ</t>
    </rPh>
    <rPh sb="12" eb="16">
      <t>トクベツカイケイ</t>
    </rPh>
    <phoneticPr fontId="2"/>
  </si>
  <si>
    <t>広島中央環境衛生組合</t>
    <rPh sb="0" eb="4">
      <t>ヒロシマチュウオウ</t>
    </rPh>
    <rPh sb="4" eb="10">
      <t>カンキョウエイセイクミアイ</t>
    </rPh>
    <phoneticPr fontId="2"/>
  </si>
  <si>
    <t>広島県市町総合組合</t>
    <rPh sb="0" eb="3">
      <t>ヒロシマケン</t>
    </rPh>
    <rPh sb="3" eb="5">
      <t>シマチ</t>
    </rPh>
    <rPh sb="5" eb="9">
      <t>ソウゴウクミアイ</t>
    </rPh>
    <phoneticPr fontId="2"/>
  </si>
  <si>
    <t>竹原流通センター株式会社</t>
    <rPh sb="0" eb="2">
      <t>タケハラ</t>
    </rPh>
    <rPh sb="2" eb="4">
      <t>リュウツウ</t>
    </rPh>
    <rPh sb="8" eb="12">
      <t>カブシキガイシャ</t>
    </rPh>
    <phoneticPr fontId="2"/>
  </si>
  <si>
    <t>株式会社いいね竹原</t>
    <rPh sb="0" eb="4">
      <t>カブシキガイシャ</t>
    </rPh>
    <rPh sb="7" eb="9">
      <t>タケハラ</t>
    </rPh>
    <phoneticPr fontId="2"/>
  </si>
  <si>
    <t>都市基盤整備基金</t>
    <rPh sb="0" eb="4">
      <t>トシキバン</t>
    </rPh>
    <rPh sb="4" eb="6">
      <t>セイビ</t>
    </rPh>
    <rPh sb="6" eb="8">
      <t>キキン</t>
    </rPh>
    <phoneticPr fontId="5"/>
  </si>
  <si>
    <t>地域福祉基金</t>
    <rPh sb="0" eb="6">
      <t>チイキフクシキキン</t>
    </rPh>
    <phoneticPr fontId="5"/>
  </si>
  <si>
    <t>地域振興基金</t>
    <rPh sb="0" eb="2">
      <t>チイキ</t>
    </rPh>
    <rPh sb="2" eb="4">
      <t>シンコウ</t>
    </rPh>
    <rPh sb="4" eb="6">
      <t>キキン</t>
    </rPh>
    <phoneticPr fontId="5"/>
  </si>
  <si>
    <t>市立図書館建設基金</t>
    <rPh sb="0" eb="2">
      <t>シリツ</t>
    </rPh>
    <rPh sb="2" eb="5">
      <t>トショカン</t>
    </rPh>
    <rPh sb="5" eb="7">
      <t>ケンセツ</t>
    </rPh>
    <rPh sb="7" eb="9">
      <t>キキン</t>
    </rPh>
    <phoneticPr fontId="5"/>
  </si>
  <si>
    <t>市立美術館美術品取得基金</t>
    <rPh sb="0" eb="2">
      <t>シリツ</t>
    </rPh>
    <rPh sb="2" eb="5">
      <t>ビジュツカン</t>
    </rPh>
    <rPh sb="5" eb="7">
      <t>ビジュツ</t>
    </rPh>
    <rPh sb="7" eb="8">
      <t>ヒン</t>
    </rPh>
    <rPh sb="8" eb="10">
      <t>シュトク</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</si>
</sst>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19E2-432B-ACCA-889283BCCC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23765</c:v>
                </c:pt>
                <c:pt idx="1">
                  <c:v>53821</c:v>
                </c:pt>
                <c:pt idx="2">
                  <c:v>31832</c:v>
                </c:pt>
                <c:pt idx="3">
                  <c:v>36031</c:v>
                </c:pt>
                <c:pt idx="4">
                  <c:v>58366</c:v>
                </c:pt>
              </c:numCache>
            </c:numRef>
          </c:val>
          <c:smooth val="0"/>
          <c:extLst>
            <c:ext xmlns:c16="http://schemas.microsoft.com/office/drawing/2014/chart" uri="{C3380CC4-5D6E-409C-BE32-E72D297353CC}">
              <c16:uniqueId val="{00000001-19E2-432B-ACCA-889283BCCC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2.16</c:v>
                </c:pt>
                <c:pt idx="1">
                  <c:v>2.2400000000000002</c:v>
                </c:pt>
                <c:pt idx="2">
                  <c:v>1.47</c:v>
                </c:pt>
                <c:pt idx="3">
                  <c:v>10.1</c:v>
                </c:pt>
                <c:pt idx="4">
                  <c:v>6.56</c:v>
                </c:pt>
              </c:numCache>
            </c:numRef>
          </c:val>
          <c:extLst>
            <c:ext xmlns:c16="http://schemas.microsoft.com/office/drawing/2014/chart" uri="{C3380CC4-5D6E-409C-BE32-E72D297353CC}">
              <c16:uniqueId val="{00000000-15BA-4F56-984E-51FE5C04EE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15.47</c:v>
                </c:pt>
                <c:pt idx="1">
                  <c:v>6.95</c:v>
                </c:pt>
                <c:pt idx="2">
                  <c:v>10.17</c:v>
                </c:pt>
                <c:pt idx="3">
                  <c:v>16.62</c:v>
                </c:pt>
                <c:pt idx="4">
                  <c:v>25.12</c:v>
                </c:pt>
              </c:numCache>
            </c:numRef>
          </c:val>
          <c:extLst>
            <c:ext xmlns:c16="http://schemas.microsoft.com/office/drawing/2014/chart" uri="{C3380CC4-5D6E-409C-BE32-E72D297353CC}">
              <c16:uniqueId val="{00000001-15BA-4F56-984E-51FE5C04EE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-2.2599999999999998</c:v>
                </c:pt>
                <c:pt idx="1">
                  <c:v>-9.5</c:v>
                </c:pt>
                <c:pt idx="2">
                  <c:v>1.66</c:v>
                </c:pt>
                <c:pt idx="3">
                  <c:v>15.5</c:v>
                </c:pt>
                <c:pt idx="4">
                  <c:v>-0.92</c:v>
                </c:pt>
              </c:numCache>
            </c:numRef>
          </c:val>
          <c:smooth val="0"/>
          <c:extLst>
            <c:ext xmlns:c16="http://schemas.microsoft.com/office/drawing/2014/chart" uri="{C3380CC4-5D6E-409C-BE32-E72D297353CC}">
              <c16:uniqueId val="{00000002-15BA-4F56-984E-51FE5C04EE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0.27</c:v>
                </c:pt>
                <c:pt idx="4">
                  <c:v>#N/A</c:v>
                </c:pt>
                <c:pt idx="5">
                  <c:v>0</c:v>
                </c:pt>
                <c:pt idx="6">
                  <c:v>#N/A</c:v>
                </c:pt>
                <c:pt idx="7">
                  <c:v>0</c:v>
                </c:pt>
                <c:pt idx="8">
                  <c:v>#N/A</c:v>
                </c:pt>
                <c:pt idx="9">
                  <c:v>0</c:v>
                </c:pt>
              </c:numCache>
            </c:numRef>
          </c:val>
          <c:extLst>
            <c:ext xmlns:c16="http://schemas.microsoft.com/office/drawing/2014/chart" uri="{C3380CC4-5D6E-409C-BE32-E72D297353CC}">
              <c16:uniqueId val="{00000000-2641-40C2-820D-F1602A818F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41-40C2-820D-F1602A818F62}"/>
            </c:ext>
          </c:extLst>
        </c:ser>
        <c:ser>
          <c:idx val="2"/>
          <c:order val="2"/>
          <c:tx>
            <c:strRef>
              <c:f>データシート!$A$29</c:f>
              <c:strCache>
                <c:ptCount val="1"/>
                <c:pt idx="0">
                  <c:v>貸付資金特別会計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641-40C2-820D-F1602A818F6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3-2641-40C2-820D-F1602A818F6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0.03</c:v>
                </c:pt>
                <c:pt idx="4">
                  <c:v>#N/A</c:v>
                </c:pt>
                <c:pt idx="5">
                  <c:v>0.64</c:v>
                </c:pt>
                <c:pt idx="6">
                  <c:v>#N/A</c:v>
                </c:pt>
                <c:pt idx="7">
                  <c:v>0.28000000000000003</c:v>
                </c:pt>
                <c:pt idx="8">
                  <c:v>#N/A</c:v>
                </c:pt>
                <c:pt idx="9">
                  <c:v>0.21</c:v>
                </c:pt>
              </c:numCache>
            </c:numRef>
          </c:val>
          <c:extLst>
            <c:ext xmlns:c16="http://schemas.microsoft.com/office/drawing/2014/chart" uri="{C3380CC4-5D6E-409C-BE32-E72D297353CC}">
              <c16:uniqueId val="{00000004-2641-40C2-820D-F1602A818F6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0.2</c:v>
                </c:pt>
                <c:pt idx="6">
                  <c:v>#N/A</c:v>
                </c:pt>
                <c:pt idx="7">
                  <c:v>0.22</c:v>
                </c:pt>
                <c:pt idx="8">
                  <c:v>#N/A</c:v>
                </c:pt>
                <c:pt idx="9">
                  <c:v>0.27</c:v>
                </c:pt>
              </c:numCache>
            </c:numRef>
          </c:val>
          <c:extLst>
            <c:ext xmlns:c16="http://schemas.microsoft.com/office/drawing/2014/chart" uri="{C3380CC4-5D6E-409C-BE32-E72D297353CC}">
              <c16:uniqueId val="{00000005-2641-40C2-820D-F1602A818F62}"/>
            </c:ext>
          </c:extLst>
        </c:ser>
        <c:ser>
          <c:idx val="6"/>
          <c:order val="6"/>
          <c:tx>
            <c:strRef>
              <c:f>データシート!$A$33</c:f>
              <c:strCache>
                <c:ptCount val="1"/>
                <c:pt idx="0">
                  <c:v>港湾事業特別会計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0.28000000000000003</c:v>
                </c:pt>
                <c:pt idx="2">
                  <c:v>#N/A</c:v>
                </c:pt>
                <c:pt idx="3">
                  <c:v>0.21</c:v>
                </c:pt>
                <c:pt idx="4">
                  <c:v>#N/A</c:v>
                </c:pt>
                <c:pt idx="5">
                  <c:v>0.19</c:v>
                </c:pt>
                <c:pt idx="6">
                  <c:v>#N/A</c:v>
                </c:pt>
                <c:pt idx="7">
                  <c:v>0.25</c:v>
                </c:pt>
                <c:pt idx="8">
                  <c:v>#N/A</c:v>
                </c:pt>
                <c:pt idx="9">
                  <c:v>0.27</c:v>
                </c:pt>
              </c:numCache>
            </c:numRef>
          </c:val>
          <c:extLst>
            <c:ext xmlns:c16="http://schemas.microsoft.com/office/drawing/2014/chart" uri="{C3380CC4-5D6E-409C-BE32-E72D297353CC}">
              <c16:uniqueId val="{00000006-2641-40C2-820D-F1602A818F6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0.56999999999999995</c:v>
                </c:pt>
                <c:pt idx="2">
                  <c:v>#N/A</c:v>
                </c:pt>
                <c:pt idx="3">
                  <c:v>0.32</c:v>
                </c:pt>
                <c:pt idx="4">
                  <c:v>#N/A</c:v>
                </c:pt>
                <c:pt idx="5">
                  <c:v>0.79</c:v>
                </c:pt>
                <c:pt idx="6">
                  <c:v>#N/A</c:v>
                </c:pt>
                <c:pt idx="7">
                  <c:v>1.58</c:v>
                </c:pt>
                <c:pt idx="8">
                  <c:v>#N/A</c:v>
                </c:pt>
                <c:pt idx="9">
                  <c:v>1.67</c:v>
                </c:pt>
              </c:numCache>
            </c:numRef>
          </c:val>
          <c:extLst>
            <c:ext xmlns:c16="http://schemas.microsoft.com/office/drawing/2014/chart" uri="{C3380CC4-5D6E-409C-BE32-E72D297353CC}">
              <c16:uniqueId val="{00000007-2641-40C2-820D-F1602A818F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1.87</c:v>
                </c:pt>
                <c:pt idx="2">
                  <c:v>#N/A</c:v>
                </c:pt>
                <c:pt idx="3">
                  <c:v>2.02</c:v>
                </c:pt>
                <c:pt idx="4">
                  <c:v>#N/A</c:v>
                </c:pt>
                <c:pt idx="5">
                  <c:v>1.27</c:v>
                </c:pt>
                <c:pt idx="6">
                  <c:v>#N/A</c:v>
                </c:pt>
                <c:pt idx="7">
                  <c:v>9.84</c:v>
                </c:pt>
                <c:pt idx="8">
                  <c:v>#N/A</c:v>
                </c:pt>
                <c:pt idx="9">
                  <c:v>6.27</c:v>
                </c:pt>
              </c:numCache>
            </c:numRef>
          </c:val>
          <c:extLst>
            <c:ext xmlns:c16="http://schemas.microsoft.com/office/drawing/2014/chart" uri="{C3380CC4-5D6E-409C-BE32-E72D297353CC}">
              <c16:uniqueId val="{00000008-2641-40C2-820D-F1602A818F6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15.03</c:v>
                </c:pt>
                <c:pt idx="2">
                  <c:v>#N/A</c:v>
                </c:pt>
                <c:pt idx="3">
                  <c:v>17.309999999999999</c:v>
                </c:pt>
                <c:pt idx="4">
                  <c:v>#N/A</c:v>
                </c:pt>
                <c:pt idx="5">
                  <c:v>14.04</c:v>
                </c:pt>
                <c:pt idx="6">
                  <c:v>#N/A</c:v>
                </c:pt>
                <c:pt idx="7">
                  <c:v>14.77</c:v>
                </c:pt>
                <c:pt idx="8">
                  <c:v>#N/A</c:v>
                </c:pt>
                <c:pt idx="9">
                  <c:v>13.97</c:v>
                </c:pt>
              </c:numCache>
            </c:numRef>
          </c:val>
          <c:extLst>
            <c:ext xmlns:c16="http://schemas.microsoft.com/office/drawing/2014/chart" uri="{C3380CC4-5D6E-409C-BE32-E72D297353CC}">
              <c16:uniqueId val="{00000009-2641-40C2-820D-F1602A818F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856</c:v>
                </c:pt>
                <c:pt idx="5">
                  <c:v>852</c:v>
                </c:pt>
                <c:pt idx="8">
                  <c:v>870</c:v>
                </c:pt>
                <c:pt idx="11">
                  <c:v>886</c:v>
                </c:pt>
                <c:pt idx="14">
                  <c:v>909</c:v>
                </c:pt>
              </c:numCache>
            </c:numRef>
          </c:val>
          <c:extLst>
            <c:ext xmlns:c16="http://schemas.microsoft.com/office/drawing/2014/chart" uri="{C3380CC4-5D6E-409C-BE32-E72D297353CC}">
              <c16:uniqueId val="{00000000-891B-4425-BEAB-29132ACE17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2</c:v>
                </c:pt>
                <c:pt idx="6">
                  <c:v>0</c:v>
                </c:pt>
                <c:pt idx="9">
                  <c:v>0</c:v>
                </c:pt>
                <c:pt idx="12">
                  <c:v>1</c:v>
                </c:pt>
              </c:numCache>
            </c:numRef>
          </c:val>
          <c:extLst>
            <c:ext xmlns:c16="http://schemas.microsoft.com/office/drawing/2014/chart" uri="{C3380CC4-5D6E-409C-BE32-E72D297353CC}">
              <c16:uniqueId val="{00000001-891B-4425-BEAB-29132ACE17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91B-4425-BEAB-29132ACE17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43</c:v>
                </c:pt>
                <c:pt idx="6">
                  <c:v>44</c:v>
                </c:pt>
                <c:pt idx="9">
                  <c:v>48</c:v>
                </c:pt>
                <c:pt idx="12">
                  <c:v>35</c:v>
                </c:pt>
              </c:numCache>
            </c:numRef>
          </c:val>
          <c:extLst>
            <c:ext xmlns:c16="http://schemas.microsoft.com/office/drawing/2014/chart" uri="{C3380CC4-5D6E-409C-BE32-E72D297353CC}">
              <c16:uniqueId val="{00000003-891B-4425-BEAB-29132ACE17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289</c:v>
                </c:pt>
                <c:pt idx="3">
                  <c:v>292</c:v>
                </c:pt>
                <c:pt idx="6">
                  <c:v>326</c:v>
                </c:pt>
                <c:pt idx="9">
                  <c:v>330</c:v>
                </c:pt>
                <c:pt idx="12">
                  <c:v>323</c:v>
                </c:pt>
              </c:numCache>
            </c:numRef>
          </c:val>
          <c:extLst>
            <c:ext xmlns:c16="http://schemas.microsoft.com/office/drawing/2014/chart" uri="{C3380CC4-5D6E-409C-BE32-E72D297353CC}">
              <c16:uniqueId val="{00000004-891B-4425-BEAB-29132ACE17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1B-4425-BEAB-29132ACE17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1B-4425-BEAB-29132ACE17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1062</c:v>
                </c:pt>
                <c:pt idx="3">
                  <c:v>1039</c:v>
                </c:pt>
                <c:pt idx="6">
                  <c:v>1039</c:v>
                </c:pt>
                <c:pt idx="9">
                  <c:v>1104</c:v>
                </c:pt>
                <c:pt idx="12">
                  <c:v>1122</c:v>
                </c:pt>
              </c:numCache>
            </c:numRef>
          </c:val>
          <c:extLst>
            <c:ext xmlns:c16="http://schemas.microsoft.com/office/drawing/2014/chart" uri="{C3380CC4-5D6E-409C-BE32-E72D297353CC}">
              <c16:uniqueId val="{00000007-891B-4425-BEAB-29132ACE17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538</c:v>
                </c:pt>
                <c:pt idx="2">
                  <c:v>#N/A</c:v>
                </c:pt>
                <c:pt idx="3">
                  <c:v>#N/A</c:v>
                </c:pt>
                <c:pt idx="4">
                  <c:v>524</c:v>
                </c:pt>
                <c:pt idx="5">
                  <c:v>#N/A</c:v>
                </c:pt>
                <c:pt idx="6">
                  <c:v>#N/A</c:v>
                </c:pt>
                <c:pt idx="7">
                  <c:v>539</c:v>
                </c:pt>
                <c:pt idx="8">
                  <c:v>#N/A</c:v>
                </c:pt>
                <c:pt idx="9">
                  <c:v>#N/A</c:v>
                </c:pt>
                <c:pt idx="10">
                  <c:v>596</c:v>
                </c:pt>
                <c:pt idx="11">
                  <c:v>#N/A</c:v>
                </c:pt>
                <c:pt idx="12">
                  <c:v>#N/A</c:v>
                </c:pt>
                <c:pt idx="13">
                  <c:v>572</c:v>
                </c:pt>
                <c:pt idx="14">
                  <c:v>#N/A</c:v>
                </c:pt>
              </c:numCache>
            </c:numRef>
          </c:val>
          <c:smooth val="0"/>
          <c:extLst>
            <c:ext xmlns:c16="http://schemas.microsoft.com/office/drawing/2014/chart" uri="{C3380CC4-5D6E-409C-BE32-E72D297353CC}">
              <c16:uniqueId val="{00000008-891B-4425-BEAB-29132ACE17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11911</c:v>
                </c:pt>
                <c:pt idx="5">
                  <c:v>11988</c:v>
                </c:pt>
                <c:pt idx="8">
                  <c:v>12060</c:v>
                </c:pt>
                <c:pt idx="11">
                  <c:v>12754</c:v>
                </c:pt>
                <c:pt idx="14">
                  <c:v>13763</c:v>
                </c:pt>
              </c:numCache>
            </c:numRef>
          </c:val>
          <c:extLst>
            <c:ext xmlns:c16="http://schemas.microsoft.com/office/drawing/2014/chart" uri="{C3380CC4-5D6E-409C-BE32-E72D297353CC}">
              <c16:uniqueId val="{00000000-48DA-4BD2-A980-C0B3259435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193</c:v>
                </c:pt>
                <c:pt idx="5">
                  <c:v>180</c:v>
                </c:pt>
                <c:pt idx="8">
                  <c:v>137</c:v>
                </c:pt>
                <c:pt idx="11">
                  <c:v>113</c:v>
                </c:pt>
                <c:pt idx="14">
                  <c:v>83</c:v>
                </c:pt>
              </c:numCache>
            </c:numRef>
          </c:val>
          <c:extLst>
            <c:ext xmlns:c16="http://schemas.microsoft.com/office/drawing/2014/chart" uri="{C3380CC4-5D6E-409C-BE32-E72D297353CC}">
              <c16:uniqueId val="{00000001-48DA-4BD2-A980-C0B3259435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3491</c:v>
                </c:pt>
                <c:pt idx="5">
                  <c:v>2655</c:v>
                </c:pt>
                <c:pt idx="8">
                  <c:v>3033</c:v>
                </c:pt>
                <c:pt idx="11">
                  <c:v>4123</c:v>
                </c:pt>
                <c:pt idx="14">
                  <c:v>5019</c:v>
                </c:pt>
              </c:numCache>
            </c:numRef>
          </c:val>
          <c:extLst>
            <c:ext xmlns:c16="http://schemas.microsoft.com/office/drawing/2014/chart" uri="{C3380CC4-5D6E-409C-BE32-E72D297353CC}">
              <c16:uniqueId val="{00000002-48DA-4BD2-A980-C0B3259435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DA-4BD2-A980-C0B3259435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DA-4BD2-A980-C0B3259435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48DA-4BD2-A980-C0B3259435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1380</c:v>
                </c:pt>
                <c:pt idx="3">
                  <c:v>1269</c:v>
                </c:pt>
                <c:pt idx="6">
                  <c:v>1224</c:v>
                </c:pt>
                <c:pt idx="9">
                  <c:v>1232</c:v>
                </c:pt>
                <c:pt idx="12">
                  <c:v>1169</c:v>
                </c:pt>
              </c:numCache>
            </c:numRef>
          </c:val>
          <c:extLst>
            <c:ext xmlns:c16="http://schemas.microsoft.com/office/drawing/2014/chart" uri="{C3380CC4-5D6E-409C-BE32-E72D297353CC}">
              <c16:uniqueId val="{00000006-48DA-4BD2-A980-C0B3259435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241</c:v>
                </c:pt>
                <c:pt idx="3">
                  <c:v>465</c:v>
                </c:pt>
                <c:pt idx="6">
                  <c:v>1738</c:v>
                </c:pt>
                <c:pt idx="9">
                  <c:v>2201</c:v>
                </c:pt>
                <c:pt idx="12">
                  <c:v>2172</c:v>
                </c:pt>
              </c:numCache>
            </c:numRef>
          </c:val>
          <c:extLst>
            <c:ext xmlns:c16="http://schemas.microsoft.com/office/drawing/2014/chart" uri="{C3380CC4-5D6E-409C-BE32-E72D297353CC}">
              <c16:uniqueId val="{00000007-48DA-4BD2-A980-C0B3259435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5017</c:v>
                </c:pt>
                <c:pt idx="3">
                  <c:v>4879</c:v>
                </c:pt>
                <c:pt idx="6">
                  <c:v>4770</c:v>
                </c:pt>
                <c:pt idx="9">
                  <c:v>4429</c:v>
                </c:pt>
                <c:pt idx="12">
                  <c:v>4147</c:v>
                </c:pt>
              </c:numCache>
            </c:numRef>
          </c:val>
          <c:extLst>
            <c:ext xmlns:c16="http://schemas.microsoft.com/office/drawing/2014/chart" uri="{C3380CC4-5D6E-409C-BE32-E72D297353CC}">
              <c16:uniqueId val="{00000008-48DA-4BD2-A980-C0B3259435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DA-4BD2-A980-C0B3259435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12597</c:v>
                </c:pt>
                <c:pt idx="3">
                  <c:v>13501</c:v>
                </c:pt>
                <c:pt idx="6">
                  <c:v>13558</c:v>
                </c:pt>
                <c:pt idx="9">
                  <c:v>13771</c:v>
                </c:pt>
                <c:pt idx="12">
                  <c:v>13879</c:v>
                </c:pt>
              </c:numCache>
            </c:numRef>
          </c:val>
          <c:extLst>
            <c:ext xmlns:c16="http://schemas.microsoft.com/office/drawing/2014/chart" uri="{C3380CC4-5D6E-409C-BE32-E72D297353CC}">
              <c16:uniqueId val="{0000000A-48DA-4BD2-A980-C0B3259435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3639</c:v>
                </c:pt>
                <c:pt idx="2">
                  <c:v>#N/A</c:v>
                </c:pt>
                <c:pt idx="3">
                  <c:v>#N/A</c:v>
                </c:pt>
                <c:pt idx="4">
                  <c:v>5291</c:v>
                </c:pt>
                <c:pt idx="5">
                  <c:v>#N/A</c:v>
                </c:pt>
                <c:pt idx="6">
                  <c:v>#N/A</c:v>
                </c:pt>
                <c:pt idx="7">
                  <c:v>6060</c:v>
                </c:pt>
                <c:pt idx="8">
                  <c:v>#N/A</c:v>
                </c:pt>
                <c:pt idx="9">
                  <c:v>#N/A</c:v>
                </c:pt>
                <c:pt idx="10">
                  <c:v>4642</c:v>
                </c:pt>
                <c:pt idx="11">
                  <c:v>#N/A</c:v>
                </c:pt>
                <c:pt idx="12">
                  <c:v>#N/A</c:v>
                </c:pt>
                <c:pt idx="13">
                  <c:v>2502</c:v>
                </c:pt>
                <c:pt idx="14">
                  <c:v>#N/A</c:v>
                </c:pt>
              </c:numCache>
            </c:numRef>
          </c:val>
          <c:smooth val="0"/>
          <c:extLst>
            <c:ext xmlns:c16="http://schemas.microsoft.com/office/drawing/2014/chart" uri="{C3380CC4-5D6E-409C-BE32-E72D297353CC}">
              <c16:uniqueId val="{0000000B-48DA-4BD2-A980-C0B3259435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742</c:v>
                </c:pt>
                <c:pt idx="1">
                  <c:v>1337</c:v>
                </c:pt>
                <c:pt idx="2">
                  <c:v>1969</c:v>
                </c:pt>
              </c:numCache>
            </c:numRef>
          </c:val>
          <c:extLst>
            <c:ext xmlns:c16="http://schemas.microsoft.com/office/drawing/2014/chart" uri="{C3380CC4-5D6E-409C-BE32-E72D297353CC}">
              <c16:uniqueId val="{00000000-41D4-4606-A9CD-F948EEF317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c:v>
                </c:pt>
                <c:pt idx="1">
                  <c:v>122</c:v>
                </c:pt>
                <c:pt idx="2">
                  <c:v>222</c:v>
                </c:pt>
              </c:numCache>
            </c:numRef>
          </c:val>
          <c:extLst>
            <c:ext xmlns:c16="http://schemas.microsoft.com/office/drawing/2014/chart" uri="{C3380CC4-5D6E-409C-BE32-E72D297353CC}">
              <c16:uniqueId val="{00000001-41D4-4606-A9CD-F948EEF317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971</c:v>
                </c:pt>
                <c:pt idx="1">
                  <c:v>1281</c:v>
                </c:pt>
                <c:pt idx="2">
                  <c:v>1360</c:v>
                </c:pt>
              </c:numCache>
            </c:numRef>
          </c:val>
          <c:extLst>
            <c:ext xmlns:c16="http://schemas.microsoft.com/office/drawing/2014/chart" uri="{C3380CC4-5D6E-409C-BE32-E72D297353CC}">
              <c16:uniqueId val="{00000002-41D4-4606-A9CD-F948EEF317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百万円増額しており、今後、平成３０年７月豪雨災害及び令和３年大雨災害関連の元利償還金が多額となることから増加が見込まれる。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算入公債費等も増加見込であり、実質公債費比率の分子は今後増加する見込みである。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今後も選択と集中により地方債の発行抑制を図る必要がある。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一般会計に係る地方債の現在高は、平成３０年７月豪雨災害及び令和３年大雨災害関連により多額の地方債を発行したことから、前年度と比べ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百万円増加した。ただし，充当可能基金が前年度と比べ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百万円増加し，基準財政需要額算定見込額も前年と比べ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百万円増額したため、将来負担比率の分子は前年度と比べ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百万円減額した。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今後、庁舎移転事業等の実施などにより地方債の現在高の増加が見込まれるため、選択と集中により地方債発行抑制を図るとともに、基金の取り崩しも抑制する必要がある。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広島県竹原市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特定目的基金の活用可能な事業に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百万円を取り崩したものの、決算剰余金や令和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年度決算による財源調整、ふるさと応援寄附金、企業版ふるさと納税、公債利子等計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規模償却資産の増による固定資産税の増加等により基金残高が増加しているものの、今後においては、人口減少・少子高齢化の進行に伴う市民税の減収・社会保障関連経費の増加等に加え、固定資産税の減収が見込まれる。また、庁舎移転をはじめとした公共施設ゾーンの再整備や、土砂災害・津波災害等の大規模災害に備えた災害に強いまちづくりの推進などに取り組むこととしており、今後も、将来にわたり収支が均衡した持続可能な財政運営を行うための取組を継続する。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都市基盤整備基金：都市基盤整備の振興を図り、産業、経済、環境施設等の総合的な発展と住民福祉の増進に寄与するため。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地域福祉基金：障害者、高齢者及び児童福祉その他の社会保障施策に要する経費の財源に充てるため。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地域振興基金：高齢者対策その他の社会福祉施策及び地域資源を活用した街づくりに要する経費の財源に充てるため。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地域振興基金：活用可能な事業に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百万円を取り崩したものの、ふるさと応援寄付金や企業版ふるさと納税等により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都市基盤整備基金：令和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必要な事業においては活用可能な特定目的基金の取り崩しを実施する一方、ふるさと応援寄付金や企業版ふるさと納税等の歳入確保をさらに推進する。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必要な事業においては活用可能な特定目的基金の取り崩しを実施することにより、財政調整基金残高を一定規模確保し、予期しない収入減や災害などの不測の支出増加に備えることとしている。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年度は、決算見込により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百万円を積み立てる予定である。なお、令和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年度においては、基金の積立（基金運用収入の積立を除く。）及び取崩は予定していない。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23,586
23,324
118.23
14,335,968
13,733,453
514,035
7,839,391
13,879,034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前年度と比べ、基準財政需要額が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百万円減額し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、単年度では減少した。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46567</xdr:rowOff>
    </xdr:to>
    <xdr:cxnSp macro="">
      <xdr:nvCxnSpPr>
        <xdr:cNvPr id="69" name="直線コネクタ 68"/>
        <xdr:cNvCxnSpPr/>
      </xdr:nvCxnSpPr>
      <xdr:spPr>
        <a:xfrm flipV="1">
          <a:off x="4114800" y="684424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127000</xdr:rowOff>
    </xdr:to>
    <xdr:cxnSp macro="">
      <xdr:nvCxnSpPr>
        <xdr:cNvPr id="72" name="直線コネクタ 71"/>
        <xdr:cNvCxnSpPr/>
      </xdr:nvCxnSpPr>
      <xdr:spPr>
        <a:xfrm flipV="1">
          <a:off x="3225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127000</xdr:rowOff>
    </xdr:to>
    <xdr:cxnSp macro="">
      <xdr:nvCxnSpPr>
        <xdr:cNvPr id="75" name="直線コネクタ 74"/>
        <xdr:cNvCxnSpPr/>
      </xdr:nvCxnSpPr>
      <xdr:spPr>
        <a:xfrm>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前年度と比べ経常的収入が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百万円減少し、経常的支出は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66</xdr:row>
      <xdr:rowOff>46355</xdr:rowOff>
    </xdr:to>
    <xdr:cxnSp macro="">
      <xdr:nvCxnSpPr>
        <xdr:cNvPr id="123" name="直線コネクタ 122"/>
        <xdr:cNvCxnSpPr/>
      </xdr:nvCxnSpPr>
      <xdr:spPr>
        <a:xfrm flipV="1">
          <a:off x="4953000" y="10191750"/>
          <a:ext cx="0" cy="1170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18432</xdr:rowOff>
    </xdr:from>
    <xdr:ext cx="762000" cy="259045"/>
    <xdr:sp macro="" textlink="">
      <xdr:nvSpPr>
        <xdr:cNvPr id="124" name="財政構造の弾力性最小値テキスト"/>
        <xdr:cNvSpPr txBox="1"/>
      </xdr:nvSpPr>
      <xdr:spPr>
        <a:xfrm>
          <a:off x="5041900" y="1133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46355</xdr:rowOff>
    </xdr:from>
    <xdr:to>
      <xdr:col>24</xdr:col>
      <xdr:colOff>12700</xdr:colOff>
      <xdr:row>66</xdr:row>
      <xdr:rowOff>46355</xdr:rowOff>
    </xdr:to>
    <xdr:cxnSp macro="">
      <xdr:nvCxnSpPr>
        <xdr:cNvPr id="125" name="直線コネクタ 124"/>
        <xdr:cNvCxnSpPr/>
      </xdr:nvCxnSpPr>
      <xdr:spPr>
        <a:xfrm>
          <a:off x="4864100" y="1136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6"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7" name="直線コネクタ 126"/>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89218</xdr:rowOff>
    </xdr:from>
    <xdr:to>
      <xdr:col>23</xdr:col>
      <xdr:colOff>133350</xdr:colOff>
      <xdr:row>63</xdr:row>
      <xdr:rowOff>90170</xdr:rowOff>
    </xdr:to>
    <xdr:cxnSp macro="">
      <xdr:nvCxnSpPr>
        <xdr:cNvPr id="128" name="直線コネクタ 127"/>
        <xdr:cNvCxnSpPr/>
      </xdr:nvCxnSpPr>
      <xdr:spPr>
        <a:xfrm>
          <a:off x="4114800" y="10547668"/>
          <a:ext cx="838200" cy="34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89218</xdr:rowOff>
    </xdr:from>
    <xdr:to>
      <xdr:col>19</xdr:col>
      <xdr:colOff>133350</xdr:colOff>
      <xdr:row>65</xdr:row>
      <xdr:rowOff>12700</xdr:rowOff>
    </xdr:to>
    <xdr:cxnSp macro="">
      <xdr:nvCxnSpPr>
        <xdr:cNvPr id="131" name="直線コネクタ 130"/>
        <xdr:cNvCxnSpPr/>
      </xdr:nvCxnSpPr>
      <xdr:spPr>
        <a:xfrm flipV="1">
          <a:off x="3225800" y="10547668"/>
          <a:ext cx="889000" cy="60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2" name="フローチャート: 判断 131"/>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3" name="テキスト ボックス 132"/>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66</xdr:row>
      <xdr:rowOff>118745</xdr:rowOff>
    </xdr:to>
    <xdr:cxnSp macro="">
      <xdr:nvCxnSpPr>
        <xdr:cNvPr id="134" name="直線コネクタ 133"/>
        <xdr:cNvCxnSpPr/>
      </xdr:nvCxnSpPr>
      <xdr:spPr>
        <a:xfrm flipV="1">
          <a:off x="2336800" y="11156950"/>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21272</xdr:rowOff>
    </xdr:from>
    <xdr:to>
      <xdr:col>15</xdr:col>
      <xdr:colOff>133350</xdr:colOff>
      <xdr:row>63</xdr:row>
      <xdr:rowOff>122872</xdr:rowOff>
    </xdr:to>
    <xdr:sp macro="" textlink="">
      <xdr:nvSpPr>
        <xdr:cNvPr id="135" name="フローチャート: 判断 134"/>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133049</xdr:rowOff>
    </xdr:from>
    <xdr:ext cx="762000" cy="259045"/>
    <xdr:sp macro="" textlink="">
      <xdr:nvSpPr>
        <xdr:cNvPr id="136" name="テキスト ボックス 135"/>
        <xdr:cNvSpPr txBox="1"/>
      </xdr:nvSpPr>
      <xdr:spPr>
        <a:xfrm>
          <a:off x="2844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106680</xdr:rowOff>
    </xdr:from>
    <xdr:to>
      <xdr:col>11</xdr:col>
      <xdr:colOff>31750</xdr:colOff>
      <xdr:row>66</xdr:row>
      <xdr:rowOff>118745</xdr:rowOff>
    </xdr:to>
    <xdr:cxnSp macro="">
      <xdr:nvCxnSpPr>
        <xdr:cNvPr id="137" name="直線コネクタ 136"/>
        <xdr:cNvCxnSpPr/>
      </xdr:nvCxnSpPr>
      <xdr:spPr>
        <a:xfrm>
          <a:off x="1447800" y="1142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38" name="フローチャート: 判断 137"/>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39" name="テキスト ボックス 138"/>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0" name="フローチャート: 判断 139"/>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157180</xdr:rowOff>
    </xdr:from>
    <xdr:ext cx="762000" cy="259045"/>
    <xdr:sp macro="" textlink="">
      <xdr:nvSpPr>
        <xdr:cNvPr id="141" name="テキスト ボックス 140"/>
        <xdr:cNvSpPr txBox="1"/>
      </xdr:nvSpPr>
      <xdr:spPr>
        <a:xfrm>
          <a:off x="1066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7" name="楕円 146"/>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48"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38418</xdr:rowOff>
    </xdr:from>
    <xdr:to>
      <xdr:col>19</xdr:col>
      <xdr:colOff>184150</xdr:colOff>
      <xdr:row>61</xdr:row>
      <xdr:rowOff>140018</xdr:rowOff>
    </xdr:to>
    <xdr:sp macro="" textlink="">
      <xdr:nvSpPr>
        <xdr:cNvPr id="149" name="楕円 148"/>
        <xdr:cNvSpPr/>
      </xdr:nvSpPr>
      <xdr:spPr>
        <a:xfrm>
          <a:off x="4064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150195</xdr:rowOff>
    </xdr:from>
    <xdr:ext cx="736600" cy="259045"/>
    <xdr:sp macro="" textlink="">
      <xdr:nvSpPr>
        <xdr:cNvPr id="150" name="テキスト ボックス 149"/>
        <xdr:cNvSpPr txBox="1"/>
      </xdr:nvSpPr>
      <xdr:spPr>
        <a:xfrm>
          <a:off x="3733800" y="1026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1" name="楕円 150"/>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2" name="テキスト ボックス 151"/>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67945</xdr:rowOff>
    </xdr:from>
    <xdr:to>
      <xdr:col>11</xdr:col>
      <xdr:colOff>82550</xdr:colOff>
      <xdr:row>66</xdr:row>
      <xdr:rowOff>169545</xdr:rowOff>
    </xdr:to>
    <xdr:sp macro="" textlink="">
      <xdr:nvSpPr>
        <xdr:cNvPr id="153" name="楕円 152"/>
        <xdr:cNvSpPr/>
      </xdr:nvSpPr>
      <xdr:spPr>
        <a:xfrm>
          <a:off x="2286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154322</xdr:rowOff>
    </xdr:from>
    <xdr:ext cx="762000" cy="259045"/>
    <xdr:sp macro="" textlink="">
      <xdr:nvSpPr>
        <xdr:cNvPr id="154" name="テキスト ボックス 153"/>
        <xdr:cNvSpPr txBox="1"/>
      </xdr:nvSpPr>
      <xdr:spPr>
        <a:xfrm>
          <a:off x="1955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55" name="楕円 154"/>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56" name="テキスト ボックス 155"/>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光熱水費等の増加により物件費が前年度と比べ増額したことによる。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86" name="直線コネクタ 185"/>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87"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88" name="直線コネクタ 187"/>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89"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0" name="直線コネクタ 189"/>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137685</xdr:rowOff>
    </xdr:from>
    <xdr:to>
      <xdr:col>23</xdr:col>
      <xdr:colOff>133350</xdr:colOff>
      <xdr:row>84</xdr:row>
      <xdr:rowOff>50778</xdr:rowOff>
    </xdr:to>
    <xdr:cxnSp macro="">
      <xdr:nvCxnSpPr>
        <xdr:cNvPr id="191" name="直線コネクタ 190"/>
        <xdr:cNvCxnSpPr/>
      </xdr:nvCxnSpPr>
      <xdr:spPr>
        <a:xfrm>
          <a:off x="4114800" y="14368035"/>
          <a:ext cx="838200" cy="8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2" name="人件費・物件費等の状況平均値テキスト"/>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3" name="フローチャート: 判断 192"/>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32189</xdr:rowOff>
    </xdr:from>
    <xdr:to>
      <xdr:col>19</xdr:col>
      <xdr:colOff>133350</xdr:colOff>
      <xdr:row>83</xdr:row>
      <xdr:rowOff>137685</xdr:rowOff>
    </xdr:to>
    <xdr:cxnSp macro="">
      <xdr:nvCxnSpPr>
        <xdr:cNvPr id="194" name="直線コネクタ 193"/>
        <xdr:cNvCxnSpPr/>
      </xdr:nvCxnSpPr>
      <xdr:spPr>
        <a:xfrm>
          <a:off x="3225800" y="14262539"/>
          <a:ext cx="889000" cy="10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5" name="フローチャート: 判断 194"/>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196" name="テキスト ボックス 195"/>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19963</xdr:rowOff>
    </xdr:from>
    <xdr:to>
      <xdr:col>15</xdr:col>
      <xdr:colOff>82550</xdr:colOff>
      <xdr:row>83</xdr:row>
      <xdr:rowOff>32189</xdr:rowOff>
    </xdr:to>
    <xdr:cxnSp macro="">
      <xdr:nvCxnSpPr>
        <xdr:cNvPr id="197" name="直線コネクタ 196"/>
        <xdr:cNvCxnSpPr/>
      </xdr:nvCxnSpPr>
      <xdr:spPr>
        <a:xfrm>
          <a:off x="2336800" y="14250313"/>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198" name="フローチャート: 判断 197"/>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199" name="テキスト ボックス 198"/>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19963</xdr:rowOff>
    </xdr:from>
    <xdr:to>
      <xdr:col>11</xdr:col>
      <xdr:colOff>31750</xdr:colOff>
      <xdr:row>84</xdr:row>
      <xdr:rowOff>19024</xdr:rowOff>
    </xdr:to>
    <xdr:cxnSp macro="">
      <xdr:nvCxnSpPr>
        <xdr:cNvPr id="200" name="直線コネクタ 199"/>
        <xdr:cNvCxnSpPr/>
      </xdr:nvCxnSpPr>
      <xdr:spPr>
        <a:xfrm flipV="1">
          <a:off x="1447800" y="14250313"/>
          <a:ext cx="889000" cy="1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1" name="フローチャート: 判断 200"/>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2" name="テキスト ボックス 201"/>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3" name="フローチャート: 判断 202"/>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4" name="テキスト ボックス 203"/>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171428</xdr:rowOff>
    </xdr:from>
    <xdr:to>
      <xdr:col>23</xdr:col>
      <xdr:colOff>184150</xdr:colOff>
      <xdr:row>84</xdr:row>
      <xdr:rowOff>101578</xdr:rowOff>
    </xdr:to>
    <xdr:sp macro="" textlink="">
      <xdr:nvSpPr>
        <xdr:cNvPr id="210" name="楕円 209"/>
        <xdr:cNvSpPr/>
      </xdr:nvSpPr>
      <xdr:spPr>
        <a:xfrm>
          <a:off x="4902200" y="144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143505</xdr:rowOff>
    </xdr:from>
    <xdr:ext cx="762000" cy="259045"/>
    <xdr:sp macro="" textlink="">
      <xdr:nvSpPr>
        <xdr:cNvPr id="211" name="人件費・物件費等の状況該当値テキスト"/>
        <xdr:cNvSpPr txBox="1"/>
      </xdr:nvSpPr>
      <xdr:spPr>
        <a:xfrm>
          <a:off x="5041900" y="143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86885</xdr:rowOff>
    </xdr:from>
    <xdr:to>
      <xdr:col>19</xdr:col>
      <xdr:colOff>184150</xdr:colOff>
      <xdr:row>84</xdr:row>
      <xdr:rowOff>17035</xdr:rowOff>
    </xdr:to>
    <xdr:sp macro="" textlink="">
      <xdr:nvSpPr>
        <xdr:cNvPr id="212" name="楕円 211"/>
        <xdr:cNvSpPr/>
      </xdr:nvSpPr>
      <xdr:spPr>
        <a:xfrm>
          <a:off x="4064000" y="143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27212</xdr:rowOff>
    </xdr:from>
    <xdr:ext cx="736600" cy="259045"/>
    <xdr:sp macro="" textlink="">
      <xdr:nvSpPr>
        <xdr:cNvPr id="213" name="テキスト ボックス 212"/>
        <xdr:cNvSpPr txBox="1"/>
      </xdr:nvSpPr>
      <xdr:spPr>
        <a:xfrm>
          <a:off x="3733800" y="1408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152839</xdr:rowOff>
    </xdr:from>
    <xdr:to>
      <xdr:col>15</xdr:col>
      <xdr:colOff>133350</xdr:colOff>
      <xdr:row>83</xdr:row>
      <xdr:rowOff>82989</xdr:rowOff>
    </xdr:to>
    <xdr:sp macro="" textlink="">
      <xdr:nvSpPr>
        <xdr:cNvPr id="214" name="楕円 213"/>
        <xdr:cNvSpPr/>
      </xdr:nvSpPr>
      <xdr:spPr>
        <a:xfrm>
          <a:off x="3175000" y="142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93166</xdr:rowOff>
    </xdr:from>
    <xdr:ext cx="762000" cy="259045"/>
    <xdr:sp macro="" textlink="">
      <xdr:nvSpPr>
        <xdr:cNvPr id="215" name="テキスト ボックス 214"/>
        <xdr:cNvSpPr txBox="1"/>
      </xdr:nvSpPr>
      <xdr:spPr>
        <a:xfrm>
          <a:off x="2844800" y="1398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140613</xdr:rowOff>
    </xdr:from>
    <xdr:to>
      <xdr:col>11</xdr:col>
      <xdr:colOff>82550</xdr:colOff>
      <xdr:row>83</xdr:row>
      <xdr:rowOff>70763</xdr:rowOff>
    </xdr:to>
    <xdr:sp macro="" textlink="">
      <xdr:nvSpPr>
        <xdr:cNvPr id="216" name="楕円 215"/>
        <xdr:cNvSpPr/>
      </xdr:nvSpPr>
      <xdr:spPr>
        <a:xfrm>
          <a:off x="2286000" y="141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55540</xdr:rowOff>
    </xdr:from>
    <xdr:ext cx="762000" cy="259045"/>
    <xdr:sp macro="" textlink="">
      <xdr:nvSpPr>
        <xdr:cNvPr id="217" name="テキスト ボックス 216"/>
        <xdr:cNvSpPr txBox="1"/>
      </xdr:nvSpPr>
      <xdr:spPr>
        <a:xfrm>
          <a:off x="1955800" y="142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139674</xdr:rowOff>
    </xdr:from>
    <xdr:to>
      <xdr:col>7</xdr:col>
      <xdr:colOff>31750</xdr:colOff>
      <xdr:row>84</xdr:row>
      <xdr:rowOff>69824</xdr:rowOff>
    </xdr:to>
    <xdr:sp macro="" textlink="">
      <xdr:nvSpPr>
        <xdr:cNvPr id="218" name="楕円 217"/>
        <xdr:cNvSpPr/>
      </xdr:nvSpPr>
      <xdr:spPr>
        <a:xfrm>
          <a:off x="1397000" y="143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54601</xdr:rowOff>
    </xdr:from>
    <xdr:ext cx="762000" cy="259045"/>
    <xdr:sp macro="" textlink="">
      <xdr:nvSpPr>
        <xdr:cNvPr id="219" name="テキスト ボックス 218"/>
        <xdr:cNvSpPr txBox="1"/>
      </xdr:nvSpPr>
      <xdr:spPr>
        <a:xfrm>
          <a:off x="1066800" y="144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現在のラスパイレス指数は、職員の給与削減措置を終了したことに伴い、前年度と比べ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5" name="直線コネクタ 234"/>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6" name="テキスト ボックス 235"/>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9" name="直線コネクタ 238"/>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0" name="テキスト ボックス 239"/>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3" name="直線コネクタ 242"/>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4" name="テキスト ボックス 243"/>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7" name="直線コネクタ 246"/>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8" name="テキスト ボックス 247"/>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2" name="直線コネクタ 251"/>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87</xdr:row>
      <xdr:rowOff>50800</xdr:rowOff>
    </xdr:to>
    <xdr:cxnSp macro="">
      <xdr:nvCxnSpPr>
        <xdr:cNvPr id="257" name="直線コネクタ 256"/>
        <xdr:cNvCxnSpPr/>
      </xdr:nvCxnSpPr>
      <xdr:spPr>
        <a:xfrm>
          <a:off x="16179800" y="14424025"/>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58" name="給与水準   （国との比較）平均値テキスト"/>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59" name="フローチャート: 判断 258"/>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127794</xdr:rowOff>
    </xdr:to>
    <xdr:cxnSp macro="">
      <xdr:nvCxnSpPr>
        <xdr:cNvPr id="260" name="直線コネクタ 259"/>
        <xdr:cNvCxnSpPr/>
      </xdr:nvCxnSpPr>
      <xdr:spPr>
        <a:xfrm flipV="1">
          <a:off x="15290800" y="14424025"/>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1" name="フローチャート: 判断 260"/>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2" name="テキスト ボックス 261"/>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127794</xdr:rowOff>
    </xdr:from>
    <xdr:to>
      <xdr:col>72</xdr:col>
      <xdr:colOff>203200</xdr:colOff>
      <xdr:row>86</xdr:row>
      <xdr:rowOff>26194</xdr:rowOff>
    </xdr:to>
    <xdr:cxnSp macro="">
      <xdr:nvCxnSpPr>
        <xdr:cNvPr id="263" name="直線コネクタ 262"/>
        <xdr:cNvCxnSpPr/>
      </xdr:nvCxnSpPr>
      <xdr:spPr>
        <a:xfrm flipV="1">
          <a:off x="14401800" y="1452959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4" name="フローチャート: 判断 263"/>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5" name="テキスト ボックス 264"/>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26194</xdr:rowOff>
    </xdr:from>
    <xdr:to>
      <xdr:col>68</xdr:col>
      <xdr:colOff>152400</xdr:colOff>
      <xdr:row>89</xdr:row>
      <xdr:rowOff>24606</xdr:rowOff>
    </xdr:to>
    <xdr:cxnSp macro="">
      <xdr:nvCxnSpPr>
        <xdr:cNvPr id="266" name="直線コネクタ 265"/>
        <xdr:cNvCxnSpPr/>
      </xdr:nvCxnSpPr>
      <xdr:spPr>
        <a:xfrm flipV="1">
          <a:off x="13512800" y="14770894"/>
          <a:ext cx="889000" cy="5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67" name="フローチャート: 判断 266"/>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68" name="テキスト ボックス 267"/>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69" name="フローチャート: 判断 268"/>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0" name="テキスト ボックス 269"/>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8" name="楕円 277"/>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79" name="テキスト ボックス 278"/>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76994</xdr:rowOff>
    </xdr:from>
    <xdr:to>
      <xdr:col>73</xdr:col>
      <xdr:colOff>44450</xdr:colOff>
      <xdr:row>85</xdr:row>
      <xdr:rowOff>7144</xdr:rowOff>
    </xdr:to>
    <xdr:sp macro="" textlink="">
      <xdr:nvSpPr>
        <xdr:cNvPr id="280" name="楕円 279"/>
        <xdr:cNvSpPr/>
      </xdr:nvSpPr>
      <xdr:spPr>
        <a:xfrm>
          <a:off x="152400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17321</xdr:rowOff>
    </xdr:from>
    <xdr:ext cx="762000" cy="259045"/>
    <xdr:sp macro="" textlink="">
      <xdr:nvSpPr>
        <xdr:cNvPr id="281" name="テキスト ボックス 280"/>
        <xdr:cNvSpPr txBox="1"/>
      </xdr:nvSpPr>
      <xdr:spPr>
        <a:xfrm>
          <a:off x="14909800" y="1424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146844</xdr:rowOff>
    </xdr:from>
    <xdr:to>
      <xdr:col>68</xdr:col>
      <xdr:colOff>203200</xdr:colOff>
      <xdr:row>86</xdr:row>
      <xdr:rowOff>76994</xdr:rowOff>
    </xdr:to>
    <xdr:sp macro="" textlink="">
      <xdr:nvSpPr>
        <xdr:cNvPr id="282" name="楕円 281"/>
        <xdr:cNvSpPr/>
      </xdr:nvSpPr>
      <xdr:spPr>
        <a:xfrm>
          <a:off x="14351000" y="147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61771</xdr:rowOff>
    </xdr:from>
    <xdr:ext cx="762000" cy="259045"/>
    <xdr:sp macro="" textlink="">
      <xdr:nvSpPr>
        <xdr:cNvPr id="283" name="テキスト ボックス 282"/>
        <xdr:cNvSpPr txBox="1"/>
      </xdr:nvSpPr>
      <xdr:spPr>
        <a:xfrm>
          <a:off x="14020800" y="1480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145256</xdr:rowOff>
    </xdr:from>
    <xdr:to>
      <xdr:col>64</xdr:col>
      <xdr:colOff>152400</xdr:colOff>
      <xdr:row>89</xdr:row>
      <xdr:rowOff>75406</xdr:rowOff>
    </xdr:to>
    <xdr:sp macro="" textlink="">
      <xdr:nvSpPr>
        <xdr:cNvPr id="284" name="楕円 283"/>
        <xdr:cNvSpPr/>
      </xdr:nvSpPr>
      <xdr:spPr>
        <a:xfrm>
          <a:off x="13462000" y="152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60183</xdr:rowOff>
    </xdr:from>
    <xdr:ext cx="762000" cy="259045"/>
    <xdr:sp macro="" textlink="">
      <xdr:nvSpPr>
        <xdr:cNvPr id="285" name="テキスト ボックス 284"/>
        <xdr:cNvSpPr txBox="1"/>
      </xdr:nvSpPr>
      <xdr:spPr>
        <a:xfrm>
          <a:off x="13131800" y="153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適正な定員管理を実施しているが、人口減少が続いていることから前年度と比べ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5" name="直線コネクタ 314"/>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16"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17" name="直線コネクタ 316"/>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18"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19" name="直線コネクタ 318"/>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155716</xdr:rowOff>
    </xdr:from>
    <xdr:to>
      <xdr:col>81</xdr:col>
      <xdr:colOff>44450</xdr:colOff>
      <xdr:row>63</xdr:row>
      <xdr:rowOff>15099</xdr:rowOff>
    </xdr:to>
    <xdr:cxnSp macro="">
      <xdr:nvCxnSpPr>
        <xdr:cNvPr id="320" name="直線コネクタ 319"/>
        <xdr:cNvCxnSpPr/>
      </xdr:nvCxnSpPr>
      <xdr:spPr>
        <a:xfrm>
          <a:off x="16179800" y="10785616"/>
          <a:ext cx="8382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1"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2" name="フローチャート: 判断 321"/>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155716</xdr:rowOff>
    </xdr:to>
    <xdr:cxnSp macro="">
      <xdr:nvCxnSpPr>
        <xdr:cNvPr id="323" name="直線コネクタ 322"/>
        <xdr:cNvCxnSpPr/>
      </xdr:nvCxnSpPr>
      <xdr:spPr>
        <a:xfrm>
          <a:off x="15290800" y="10762827"/>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4" name="フローチャート: 判断 323"/>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5" name="テキスト ボックス 324"/>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116840</xdr:rowOff>
    </xdr:from>
    <xdr:to>
      <xdr:col>72</xdr:col>
      <xdr:colOff>203200</xdr:colOff>
      <xdr:row>62</xdr:row>
      <xdr:rowOff>132927</xdr:rowOff>
    </xdr:to>
    <xdr:cxnSp macro="">
      <xdr:nvCxnSpPr>
        <xdr:cNvPr id="326" name="直線コネクタ 325"/>
        <xdr:cNvCxnSpPr/>
      </xdr:nvCxnSpPr>
      <xdr:spPr>
        <a:xfrm>
          <a:off x="14401800" y="1074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27" name="フローチャート: 判断 326"/>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28" name="テキスト ボックス 327"/>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116840</xdr:rowOff>
    </xdr:from>
    <xdr:to>
      <xdr:col>68</xdr:col>
      <xdr:colOff>152400</xdr:colOff>
      <xdr:row>62</xdr:row>
      <xdr:rowOff>158397</xdr:rowOff>
    </xdr:to>
    <xdr:cxnSp macro="">
      <xdr:nvCxnSpPr>
        <xdr:cNvPr id="329" name="直線コネクタ 328"/>
        <xdr:cNvCxnSpPr/>
      </xdr:nvCxnSpPr>
      <xdr:spPr>
        <a:xfrm flipV="1">
          <a:off x="13512800" y="10746740"/>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0" name="フローチャート: 判断 329"/>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1" name="テキスト ボックス 330"/>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2" name="フローチャート: 判断 331"/>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3" name="テキスト ボックス 332"/>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135749</xdr:rowOff>
    </xdr:from>
    <xdr:to>
      <xdr:col>81</xdr:col>
      <xdr:colOff>95250</xdr:colOff>
      <xdr:row>63</xdr:row>
      <xdr:rowOff>65899</xdr:rowOff>
    </xdr:to>
    <xdr:sp macro="" textlink="">
      <xdr:nvSpPr>
        <xdr:cNvPr id="339" name="楕円 338"/>
        <xdr:cNvSpPr/>
      </xdr:nvSpPr>
      <xdr:spPr>
        <a:xfrm>
          <a:off x="16967200" y="107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107826</xdr:rowOff>
    </xdr:from>
    <xdr:ext cx="762000" cy="259045"/>
    <xdr:sp macro="" textlink="">
      <xdr:nvSpPr>
        <xdr:cNvPr id="340" name="定員管理の状況該当値テキスト"/>
        <xdr:cNvSpPr txBox="1"/>
      </xdr:nvSpPr>
      <xdr:spPr>
        <a:xfrm>
          <a:off x="17106900" y="1073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104916</xdr:rowOff>
    </xdr:from>
    <xdr:to>
      <xdr:col>77</xdr:col>
      <xdr:colOff>95250</xdr:colOff>
      <xdr:row>63</xdr:row>
      <xdr:rowOff>35066</xdr:rowOff>
    </xdr:to>
    <xdr:sp macro="" textlink="">
      <xdr:nvSpPr>
        <xdr:cNvPr id="341" name="楕円 340"/>
        <xdr:cNvSpPr/>
      </xdr:nvSpPr>
      <xdr:spPr>
        <a:xfrm>
          <a:off x="16129000" y="107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19843</xdr:rowOff>
    </xdr:from>
    <xdr:ext cx="736600" cy="259045"/>
    <xdr:sp macro="" textlink="">
      <xdr:nvSpPr>
        <xdr:cNvPr id="342" name="テキスト ボックス 341"/>
        <xdr:cNvSpPr txBox="1"/>
      </xdr:nvSpPr>
      <xdr:spPr>
        <a:xfrm>
          <a:off x="15798800" y="1082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3" name="楕円 342"/>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4" name="テキスト ボックス 343"/>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66040</xdr:rowOff>
    </xdr:from>
    <xdr:to>
      <xdr:col>68</xdr:col>
      <xdr:colOff>203200</xdr:colOff>
      <xdr:row>62</xdr:row>
      <xdr:rowOff>167640</xdr:rowOff>
    </xdr:to>
    <xdr:sp macro="" textlink="">
      <xdr:nvSpPr>
        <xdr:cNvPr id="345" name="楕円 344"/>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152417</xdr:rowOff>
    </xdr:from>
    <xdr:ext cx="762000" cy="259045"/>
    <xdr:sp macro="" textlink="">
      <xdr:nvSpPr>
        <xdr:cNvPr id="346" name="テキスト ボックス 345"/>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107597</xdr:rowOff>
    </xdr:from>
    <xdr:to>
      <xdr:col>64</xdr:col>
      <xdr:colOff>152400</xdr:colOff>
      <xdr:row>63</xdr:row>
      <xdr:rowOff>37747</xdr:rowOff>
    </xdr:to>
    <xdr:sp macro="" textlink="">
      <xdr:nvSpPr>
        <xdr:cNvPr id="347" name="楕円 346"/>
        <xdr:cNvSpPr/>
      </xdr:nvSpPr>
      <xdr:spPr>
        <a:xfrm>
          <a:off x="13462000" y="1073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22524</xdr:rowOff>
    </xdr:from>
    <xdr:ext cx="762000" cy="259045"/>
    <xdr:sp macro="" textlink="">
      <xdr:nvSpPr>
        <xdr:cNvPr id="348" name="テキスト ボックス 347"/>
        <xdr:cNvSpPr txBox="1"/>
      </xdr:nvSpPr>
      <xdr:spPr>
        <a:xfrm>
          <a:off x="13131800" y="1082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前年度と比べ増減はなく、類似団体平均よりも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年大雨災害関連の地方債元利償還金が多額となる見込みである。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79" name="直線コネクタ 378"/>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0"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1" name="直線コネクタ 380"/>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47474</xdr:rowOff>
    </xdr:to>
    <xdr:cxnSp macro="">
      <xdr:nvCxnSpPr>
        <xdr:cNvPr id="384" name="直線コネクタ 383"/>
        <xdr:cNvCxnSpPr/>
      </xdr:nvCxnSpPr>
      <xdr:spPr>
        <a:xfrm>
          <a:off x="16179800" y="7076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5"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86" name="フローチャート: 判断 385"/>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58965</xdr:rowOff>
    </xdr:to>
    <xdr:cxnSp macro="">
      <xdr:nvCxnSpPr>
        <xdr:cNvPr id="387" name="直線コネクタ 386"/>
        <xdr:cNvCxnSpPr/>
      </xdr:nvCxnSpPr>
      <xdr:spPr>
        <a:xfrm flipV="1">
          <a:off x="15290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88" name="フローチャート: 判断 387"/>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89" name="テキスト ボックス 388"/>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104926</xdr:rowOff>
    </xdr:to>
    <xdr:cxnSp macro="">
      <xdr:nvCxnSpPr>
        <xdr:cNvPr id="390" name="直線コネクタ 389"/>
        <xdr:cNvCxnSpPr/>
      </xdr:nvCxnSpPr>
      <xdr:spPr>
        <a:xfrm flipV="1">
          <a:off x="14401800" y="70884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1" name="フローチャート: 判断 390"/>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2" name="テキスト ボックス 391"/>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104926</xdr:rowOff>
    </xdr:from>
    <xdr:to>
      <xdr:col>68</xdr:col>
      <xdr:colOff>152400</xdr:colOff>
      <xdr:row>41</xdr:row>
      <xdr:rowOff>127907</xdr:rowOff>
    </xdr:to>
    <xdr:cxnSp macro="">
      <xdr:nvCxnSpPr>
        <xdr:cNvPr id="393" name="直線コネクタ 392"/>
        <xdr:cNvCxnSpPr/>
      </xdr:nvCxnSpPr>
      <xdr:spPr>
        <a:xfrm flipV="1">
          <a:off x="13512800" y="71343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4" name="フローチャート: 判断 393"/>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5" name="テキスト ボックス 394"/>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396" name="フローチャート: 判断 395"/>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397" name="テキスト ボックス 396"/>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3" name="楕円 402"/>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13201</xdr:rowOff>
    </xdr:from>
    <xdr:ext cx="762000" cy="259045"/>
    <xdr:sp macro="" textlink="">
      <xdr:nvSpPr>
        <xdr:cNvPr id="404" name="公債費負担の状況該当値テキスト"/>
        <xdr:cNvSpPr txBox="1"/>
      </xdr:nvSpPr>
      <xdr:spPr>
        <a:xfrm>
          <a:off x="171069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05" name="楕円 404"/>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06" name="テキスト ボックス 405"/>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7" name="楕円 406"/>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408" name="テキスト ボックス 407"/>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54126</xdr:rowOff>
    </xdr:from>
    <xdr:to>
      <xdr:col>68</xdr:col>
      <xdr:colOff>203200</xdr:colOff>
      <xdr:row>41</xdr:row>
      <xdr:rowOff>155726</xdr:rowOff>
    </xdr:to>
    <xdr:sp macro="" textlink="">
      <xdr:nvSpPr>
        <xdr:cNvPr id="409" name="楕円 408"/>
        <xdr:cNvSpPr/>
      </xdr:nvSpPr>
      <xdr:spPr>
        <a:xfrm>
          <a:off x="14351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165903</xdr:rowOff>
    </xdr:from>
    <xdr:ext cx="762000" cy="259045"/>
    <xdr:sp macro="" textlink="">
      <xdr:nvSpPr>
        <xdr:cNvPr id="410" name="テキスト ボックス 409"/>
        <xdr:cNvSpPr txBox="1"/>
      </xdr:nvSpPr>
      <xdr:spPr>
        <a:xfrm>
          <a:off x="14020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1" name="楕円 410"/>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12" name="テキスト ボックス 411"/>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年大雨災害関連の多額の地方債発行により、地方債残高が増加したものの、基準財政需要額算定見込額等の充当可能財源の増加に伴い将来負担比率が減少した。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39" name="直線コネクタ 438"/>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0"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1" name="直線コネクタ 440"/>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53086</xdr:rowOff>
    </xdr:from>
    <xdr:to>
      <xdr:col>81</xdr:col>
      <xdr:colOff>44450</xdr:colOff>
      <xdr:row>16</xdr:row>
      <xdr:rowOff>19177</xdr:rowOff>
    </xdr:to>
    <xdr:cxnSp macro="">
      <xdr:nvCxnSpPr>
        <xdr:cNvPr id="444" name="直線コネクタ 443"/>
        <xdr:cNvCxnSpPr/>
      </xdr:nvCxnSpPr>
      <xdr:spPr>
        <a:xfrm flipV="1">
          <a:off x="16179800" y="2624836"/>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5" name="将来負担の状況平均値テキスト"/>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6" name="フローチャート: 判断 445"/>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19177</xdr:rowOff>
    </xdr:from>
    <xdr:to>
      <xdr:col>77</xdr:col>
      <xdr:colOff>44450</xdr:colOff>
      <xdr:row>16</xdr:row>
      <xdr:rowOff>161544</xdr:rowOff>
    </xdr:to>
    <xdr:cxnSp macro="">
      <xdr:nvCxnSpPr>
        <xdr:cNvPr id="447" name="直線コネクタ 446"/>
        <xdr:cNvCxnSpPr/>
      </xdr:nvCxnSpPr>
      <xdr:spPr>
        <a:xfrm flipV="1">
          <a:off x="15290800" y="2762377"/>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48" name="フローチャート: 判断 447"/>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49" name="テキスト ボックス 448"/>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117145</xdr:rowOff>
    </xdr:from>
    <xdr:to>
      <xdr:col>72</xdr:col>
      <xdr:colOff>203200</xdr:colOff>
      <xdr:row>16</xdr:row>
      <xdr:rowOff>161544</xdr:rowOff>
    </xdr:to>
    <xdr:cxnSp macro="">
      <xdr:nvCxnSpPr>
        <xdr:cNvPr id="450" name="直線コネクタ 449"/>
        <xdr:cNvCxnSpPr/>
      </xdr:nvCxnSpPr>
      <xdr:spPr>
        <a:xfrm>
          <a:off x="14401800" y="2860345"/>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1" name="フローチャート: 判断 450"/>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2" name="テキスト ボックス 451"/>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161188</xdr:rowOff>
    </xdr:from>
    <xdr:to>
      <xdr:col>68</xdr:col>
      <xdr:colOff>152400</xdr:colOff>
      <xdr:row>16</xdr:row>
      <xdr:rowOff>117145</xdr:rowOff>
    </xdr:to>
    <xdr:cxnSp macro="">
      <xdr:nvCxnSpPr>
        <xdr:cNvPr id="453" name="直線コネクタ 452"/>
        <xdr:cNvCxnSpPr/>
      </xdr:nvCxnSpPr>
      <xdr:spPr>
        <a:xfrm>
          <a:off x="13512800" y="2732938"/>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5" name="テキスト ボックス 454"/>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7" name="テキスト ボックス 456"/>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63" name="楕円 462"/>
        <xdr:cNvSpPr/>
      </xdr:nvSpPr>
      <xdr:spPr>
        <a:xfrm>
          <a:off x="169672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145813</xdr:rowOff>
    </xdr:from>
    <xdr:ext cx="762000" cy="259045"/>
    <xdr:sp macro="" textlink="">
      <xdr:nvSpPr>
        <xdr:cNvPr id="464" name="将来負担の状況該当値テキスト"/>
        <xdr:cNvSpPr txBox="1"/>
      </xdr:nvSpPr>
      <xdr:spPr>
        <a:xfrm>
          <a:off x="17106900" y="254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139827</xdr:rowOff>
    </xdr:from>
    <xdr:to>
      <xdr:col>77</xdr:col>
      <xdr:colOff>95250</xdr:colOff>
      <xdr:row>16</xdr:row>
      <xdr:rowOff>69977</xdr:rowOff>
    </xdr:to>
    <xdr:sp macro="" textlink="">
      <xdr:nvSpPr>
        <xdr:cNvPr id="465" name="楕円 464"/>
        <xdr:cNvSpPr/>
      </xdr:nvSpPr>
      <xdr:spPr>
        <a:xfrm>
          <a:off x="16129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54754</xdr:rowOff>
    </xdr:from>
    <xdr:ext cx="736600" cy="259045"/>
    <xdr:sp macro="" textlink="">
      <xdr:nvSpPr>
        <xdr:cNvPr id="466" name="テキスト ボックス 465"/>
        <xdr:cNvSpPr txBox="1"/>
      </xdr:nvSpPr>
      <xdr:spPr>
        <a:xfrm>
          <a:off x="15798800" y="279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110744</xdr:rowOff>
    </xdr:from>
    <xdr:to>
      <xdr:col>73</xdr:col>
      <xdr:colOff>44450</xdr:colOff>
      <xdr:row>17</xdr:row>
      <xdr:rowOff>40894</xdr:rowOff>
    </xdr:to>
    <xdr:sp macro="" textlink="">
      <xdr:nvSpPr>
        <xdr:cNvPr id="467" name="楕円 466"/>
        <xdr:cNvSpPr/>
      </xdr:nvSpPr>
      <xdr:spPr>
        <a:xfrm>
          <a:off x="15240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25671</xdr:rowOff>
    </xdr:from>
    <xdr:ext cx="762000" cy="259045"/>
    <xdr:sp macro="" textlink="">
      <xdr:nvSpPr>
        <xdr:cNvPr id="468" name="テキスト ボックス 467"/>
        <xdr:cNvSpPr txBox="1"/>
      </xdr:nvSpPr>
      <xdr:spPr>
        <a:xfrm>
          <a:off x="14909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66345</xdr:rowOff>
    </xdr:from>
    <xdr:to>
      <xdr:col>68</xdr:col>
      <xdr:colOff>203200</xdr:colOff>
      <xdr:row>16</xdr:row>
      <xdr:rowOff>167945</xdr:rowOff>
    </xdr:to>
    <xdr:sp macro="" textlink="">
      <xdr:nvSpPr>
        <xdr:cNvPr id="469" name="楕円 468"/>
        <xdr:cNvSpPr/>
      </xdr:nvSpPr>
      <xdr:spPr>
        <a:xfrm>
          <a:off x="14351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152722</xdr:rowOff>
    </xdr:from>
    <xdr:ext cx="762000" cy="259045"/>
    <xdr:sp macro="" textlink="">
      <xdr:nvSpPr>
        <xdr:cNvPr id="470" name="テキスト ボックス 469"/>
        <xdr:cNvSpPr txBox="1"/>
      </xdr:nvSpPr>
      <xdr:spPr>
        <a:xfrm>
          <a:off x="14020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110388</xdr:rowOff>
    </xdr:from>
    <xdr:to>
      <xdr:col>64</xdr:col>
      <xdr:colOff>152400</xdr:colOff>
      <xdr:row>16</xdr:row>
      <xdr:rowOff>40538</xdr:rowOff>
    </xdr:to>
    <xdr:sp macro="" textlink="">
      <xdr:nvSpPr>
        <xdr:cNvPr id="471" name="楕円 470"/>
        <xdr:cNvSpPr/>
      </xdr:nvSpPr>
      <xdr:spPr>
        <a:xfrm>
          <a:off x="13462000" y="2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25315</xdr:rowOff>
    </xdr:from>
    <xdr:ext cx="762000" cy="259045"/>
    <xdr:sp macro="" textlink="">
      <xdr:nvSpPr>
        <xdr:cNvPr id="472" name="テキスト ボックス 471"/>
        <xdr:cNvSpPr txBox="1"/>
      </xdr:nvSpPr>
      <xdr:spPr>
        <a:xfrm>
          <a:off x="13131800" y="27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23,586
23,324
118.23
14,335,968
13,733,453
514,035
7,839,391
13,879,034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今後も人件費の抑制に取り組む必要がある。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82550</xdr:rowOff>
    </xdr:from>
    <xdr:to>
      <xdr:col>24</xdr:col>
      <xdr:colOff>25400</xdr:colOff>
      <xdr:row>38</xdr:row>
      <xdr:rowOff>152400</xdr:rowOff>
    </xdr:to>
    <xdr:cxnSp macro="">
      <xdr:nvCxnSpPr>
        <xdr:cNvPr id="66" name="直線コネクタ 65"/>
        <xdr:cNvCxnSpPr/>
      </xdr:nvCxnSpPr>
      <xdr:spPr>
        <a:xfrm>
          <a:off x="3987800" y="64262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82550</xdr:rowOff>
    </xdr:from>
    <xdr:to>
      <xdr:col>19</xdr:col>
      <xdr:colOff>187325</xdr:colOff>
      <xdr:row>40</xdr:row>
      <xdr:rowOff>25400</xdr:rowOff>
    </xdr:to>
    <xdr:cxnSp macro="">
      <xdr:nvCxnSpPr>
        <xdr:cNvPr id="69" name="直線コネクタ 68"/>
        <xdr:cNvCxnSpPr/>
      </xdr:nvCxnSpPr>
      <xdr:spPr>
        <a:xfrm flipV="1">
          <a:off x="3098800" y="6426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57150</xdr:rowOff>
    </xdr:from>
    <xdr:to>
      <xdr:col>15</xdr:col>
      <xdr:colOff>98425</xdr:colOff>
      <xdr:row>40</xdr:row>
      <xdr:rowOff>25400</xdr:rowOff>
    </xdr:to>
    <xdr:cxnSp macro="">
      <xdr:nvCxnSpPr>
        <xdr:cNvPr id="72" name="直線コネクタ 71"/>
        <xdr:cNvCxnSpPr/>
      </xdr:nvCxnSpPr>
      <xdr:spPr>
        <a:xfrm>
          <a:off x="2209800" y="6743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57150</xdr:rowOff>
    </xdr:from>
    <xdr:to>
      <xdr:col>11</xdr:col>
      <xdr:colOff>9525</xdr:colOff>
      <xdr:row>39</xdr:row>
      <xdr:rowOff>158750</xdr:rowOff>
    </xdr:to>
    <xdr:cxnSp macro="">
      <xdr:nvCxnSpPr>
        <xdr:cNvPr id="75" name="直線コネクタ 74"/>
        <xdr:cNvCxnSpPr/>
      </xdr:nvCxnSpPr>
      <xdr:spPr>
        <a:xfrm flipV="1">
          <a:off x="1320800" y="6743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101600</xdr:rowOff>
    </xdr:from>
    <xdr:to>
      <xdr:col>24</xdr:col>
      <xdr:colOff>76200</xdr:colOff>
      <xdr:row>39</xdr:row>
      <xdr:rowOff>31750</xdr:rowOff>
    </xdr:to>
    <xdr:sp macro="" textlink="">
      <xdr:nvSpPr>
        <xdr:cNvPr id="85" name="楕円 84"/>
        <xdr:cNvSpPr/>
      </xdr:nvSpPr>
      <xdr:spPr>
        <a:xfrm>
          <a:off x="47752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73677</xdr:rowOff>
    </xdr:from>
    <xdr:ext cx="762000" cy="259045"/>
    <xdr:sp macro="" textlink="">
      <xdr:nvSpPr>
        <xdr:cNvPr id="86" name="人件費該当値テキスト"/>
        <xdr:cNvSpPr txBox="1"/>
      </xdr:nvSpPr>
      <xdr:spPr>
        <a:xfrm>
          <a:off x="4914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31750</xdr:rowOff>
    </xdr:from>
    <xdr:to>
      <xdr:col>20</xdr:col>
      <xdr:colOff>38100</xdr:colOff>
      <xdr:row>37</xdr:row>
      <xdr:rowOff>133350</xdr:rowOff>
    </xdr:to>
    <xdr:sp macro="" textlink="">
      <xdr:nvSpPr>
        <xdr:cNvPr id="87" name="楕円 86"/>
        <xdr:cNvSpPr/>
      </xdr:nvSpPr>
      <xdr:spPr>
        <a:xfrm>
          <a:off x="3937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118127</xdr:rowOff>
    </xdr:from>
    <xdr:ext cx="736600" cy="259045"/>
    <xdr:sp macro="" textlink="">
      <xdr:nvSpPr>
        <xdr:cNvPr id="88" name="テキスト ボックス 87"/>
        <xdr:cNvSpPr txBox="1"/>
      </xdr:nvSpPr>
      <xdr:spPr>
        <a:xfrm>
          <a:off x="3606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146050</xdr:rowOff>
    </xdr:from>
    <xdr:to>
      <xdr:col>15</xdr:col>
      <xdr:colOff>149225</xdr:colOff>
      <xdr:row>40</xdr:row>
      <xdr:rowOff>76200</xdr:rowOff>
    </xdr:to>
    <xdr:sp macro="" textlink="">
      <xdr:nvSpPr>
        <xdr:cNvPr id="89" name="楕円 88"/>
        <xdr:cNvSpPr/>
      </xdr:nvSpPr>
      <xdr:spPr>
        <a:xfrm>
          <a:off x="3048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60977</xdr:rowOff>
    </xdr:from>
    <xdr:ext cx="762000" cy="259045"/>
    <xdr:sp macro="" textlink="">
      <xdr:nvSpPr>
        <xdr:cNvPr id="90" name="テキスト ボックス 89"/>
        <xdr:cNvSpPr txBox="1"/>
      </xdr:nvSpPr>
      <xdr:spPr>
        <a:xfrm>
          <a:off x="2717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6350</xdr:rowOff>
    </xdr:from>
    <xdr:to>
      <xdr:col>11</xdr:col>
      <xdr:colOff>60325</xdr:colOff>
      <xdr:row>39</xdr:row>
      <xdr:rowOff>107950</xdr:rowOff>
    </xdr:to>
    <xdr:sp macro="" textlink="">
      <xdr:nvSpPr>
        <xdr:cNvPr id="91" name="楕円 90"/>
        <xdr:cNvSpPr/>
      </xdr:nvSpPr>
      <xdr:spPr>
        <a:xfrm>
          <a:off x="215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92727</xdr:rowOff>
    </xdr:from>
    <xdr:ext cx="762000" cy="259045"/>
    <xdr:sp macro="" textlink="">
      <xdr:nvSpPr>
        <xdr:cNvPr id="92" name="テキスト ボックス 91"/>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107950</xdr:rowOff>
    </xdr:from>
    <xdr:to>
      <xdr:col>6</xdr:col>
      <xdr:colOff>171450</xdr:colOff>
      <xdr:row>40</xdr:row>
      <xdr:rowOff>38100</xdr:rowOff>
    </xdr:to>
    <xdr:sp macro="" textlink="">
      <xdr:nvSpPr>
        <xdr:cNvPr id="93" name="楕円 92"/>
        <xdr:cNvSpPr/>
      </xdr:nvSpPr>
      <xdr:spPr>
        <a:xfrm>
          <a:off x="1270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22877</xdr:rowOff>
    </xdr:from>
    <xdr:ext cx="762000" cy="259045"/>
    <xdr:sp macro="" textlink="">
      <xdr:nvSpPr>
        <xdr:cNvPr id="94" name="テキスト ボックス 93"/>
        <xdr:cNvSpPr txBox="1"/>
      </xdr:nvSpPr>
      <xdr:spPr>
        <a:xfrm>
          <a:off x="939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今後も公共施設保有量の見直し等、物件費の抑制に向けた取組を推進する必要がある。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96520</xdr:rowOff>
    </xdr:to>
    <xdr:cxnSp macro="">
      <xdr:nvCxnSpPr>
        <xdr:cNvPr id="127" name="直線コネクタ 126"/>
        <xdr:cNvCxnSpPr/>
      </xdr:nvCxnSpPr>
      <xdr:spPr>
        <a:xfrm>
          <a:off x="15671800" y="2725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104140</xdr:rowOff>
    </xdr:to>
    <xdr:cxnSp macro="">
      <xdr:nvCxnSpPr>
        <xdr:cNvPr id="130" name="直線コネクタ 129"/>
        <xdr:cNvCxnSpPr/>
      </xdr:nvCxnSpPr>
      <xdr:spPr>
        <a:xfrm flipV="1">
          <a:off x="14782800" y="2725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18</xdr:row>
      <xdr:rowOff>12700</xdr:rowOff>
    </xdr:to>
    <xdr:cxnSp macro="">
      <xdr:nvCxnSpPr>
        <xdr:cNvPr id="133" name="直線コネクタ 132"/>
        <xdr:cNvCxnSpPr/>
      </xdr:nvCxnSpPr>
      <xdr:spPr>
        <a:xfrm flipV="1">
          <a:off x="13893800" y="28473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12700</xdr:rowOff>
    </xdr:to>
    <xdr:cxnSp macro="">
      <xdr:nvCxnSpPr>
        <xdr:cNvPr id="136" name="直線コネクタ 135"/>
        <xdr:cNvCxnSpPr/>
      </xdr:nvCxnSpPr>
      <xdr:spPr>
        <a:xfrm>
          <a:off x="13004800" y="309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6" name="楕円 145"/>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62247</xdr:rowOff>
    </xdr:from>
    <xdr:ext cx="762000" cy="259045"/>
    <xdr:sp macro="" textlink="">
      <xdr:nvSpPr>
        <xdr:cNvPr id="147"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8" name="楕円 147"/>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9" name="テキスト ボックス 148"/>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0" name="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1" name="テキスト ボックス 15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2" name="楕円 151"/>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3" name="テキスト ボックス 152"/>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4" name="楕円 153"/>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5" name="テキスト ボックス 154"/>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ポイント増加し、類似団体平均と同率となっている。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今後も、高齢化の進展による経費の増加が見込まれるため、介護予防等により健康増進の支援などに取り組む必要がある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101600</xdr:rowOff>
    </xdr:to>
    <xdr:cxnSp macro="">
      <xdr:nvCxnSpPr>
        <xdr:cNvPr id="188" name="直線コネクタ 187"/>
        <xdr:cNvCxnSpPr/>
      </xdr:nvCxnSpPr>
      <xdr:spPr>
        <a:xfrm>
          <a:off x="3987800" y="9639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165100</xdr:rowOff>
    </xdr:to>
    <xdr:cxnSp macro="">
      <xdr:nvCxnSpPr>
        <xdr:cNvPr id="191" name="直線コネクタ 190"/>
        <xdr:cNvCxnSpPr/>
      </xdr:nvCxnSpPr>
      <xdr:spPr>
        <a:xfrm flipV="1">
          <a:off x="3098800" y="9639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95250</xdr:rowOff>
    </xdr:to>
    <xdr:cxnSp macro="">
      <xdr:nvCxnSpPr>
        <xdr:cNvPr id="194" name="直線コネクタ 193"/>
        <xdr:cNvCxnSpPr/>
      </xdr:nvCxnSpPr>
      <xdr:spPr>
        <a:xfrm flipV="1">
          <a:off x="2209800" y="976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95250</xdr:rowOff>
    </xdr:to>
    <xdr:cxnSp macro="">
      <xdr:nvCxnSpPr>
        <xdr:cNvPr id="197" name="直線コネクタ 196"/>
        <xdr:cNvCxnSpPr/>
      </xdr:nvCxnSpPr>
      <xdr:spPr>
        <a:xfrm>
          <a:off x="1320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7" name="楕円 206"/>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08"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9" name="楕円 208"/>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0" name="テキスト ボックス 209"/>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3" name="楕円 212"/>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4" name="テキスト ボックス 213"/>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5" name="楕円 214"/>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6" name="テキスト ボックス 215"/>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今後も経常経費の抑制に向けた取り組みを継続する必要がある。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92710</xdr:rowOff>
    </xdr:to>
    <xdr:cxnSp macro="">
      <xdr:nvCxnSpPr>
        <xdr:cNvPr id="249" name="直線コネクタ 248"/>
        <xdr:cNvCxnSpPr/>
      </xdr:nvCxnSpPr>
      <xdr:spPr>
        <a:xfrm>
          <a:off x="15671800" y="97663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130810</xdr:rowOff>
    </xdr:to>
    <xdr:cxnSp macro="">
      <xdr:nvCxnSpPr>
        <xdr:cNvPr id="252" name="直線コネクタ 251"/>
        <xdr:cNvCxnSpPr/>
      </xdr:nvCxnSpPr>
      <xdr:spPr>
        <a:xfrm flipV="1">
          <a:off x="14782800" y="9766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59</xdr:row>
      <xdr:rowOff>85090</xdr:rowOff>
    </xdr:to>
    <xdr:cxnSp macro="">
      <xdr:nvCxnSpPr>
        <xdr:cNvPr id="255" name="直線コネクタ 254"/>
        <xdr:cNvCxnSpPr/>
      </xdr:nvCxnSpPr>
      <xdr:spPr>
        <a:xfrm flipV="1">
          <a:off x="13893800" y="99034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54610</xdr:rowOff>
    </xdr:from>
    <xdr:to>
      <xdr:col>69</xdr:col>
      <xdr:colOff>92075</xdr:colOff>
      <xdr:row>59</xdr:row>
      <xdr:rowOff>85090</xdr:rowOff>
    </xdr:to>
    <xdr:cxnSp macro="">
      <xdr:nvCxnSpPr>
        <xdr:cNvPr id="258" name="直線コネクタ 257"/>
        <xdr:cNvCxnSpPr/>
      </xdr:nvCxnSpPr>
      <xdr:spPr>
        <a:xfrm>
          <a:off x="13004800" y="1017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8" name="楕円 267"/>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9"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1" name="テキスト ボックス 27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2" name="楕円 271"/>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3" name="テキスト ボックス 272"/>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4" name="楕円 273"/>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5" name="テキスト ボックス 274"/>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xdr:rowOff>
    </xdr:from>
    <xdr:to>
      <xdr:col>65</xdr:col>
      <xdr:colOff>53975</xdr:colOff>
      <xdr:row>59</xdr:row>
      <xdr:rowOff>105410</xdr:rowOff>
    </xdr:to>
    <xdr:sp macro="" textlink="">
      <xdr:nvSpPr>
        <xdr:cNvPr id="276" name="楕円 275"/>
        <xdr:cNvSpPr/>
      </xdr:nvSpPr>
      <xdr:spPr>
        <a:xfrm>
          <a:off x="12954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90187</xdr:rowOff>
    </xdr:from>
    <xdr:ext cx="762000" cy="259045"/>
    <xdr:sp macro="" textlink="">
      <xdr:nvSpPr>
        <xdr:cNvPr id="277" name="テキスト ボックス 276"/>
        <xdr:cNvSpPr txBox="1"/>
      </xdr:nvSpPr>
      <xdr:spPr>
        <a:xfrm>
          <a:off x="12623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今後も補助費等の抑制に取り組む必要がある。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81280</xdr:rowOff>
    </xdr:to>
    <xdr:cxnSp macro="">
      <xdr:nvCxnSpPr>
        <xdr:cNvPr id="309" name="直線コネクタ 308"/>
        <xdr:cNvCxnSpPr/>
      </xdr:nvCxnSpPr>
      <xdr:spPr>
        <a:xfrm flipV="1">
          <a:off x="15671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130810</xdr:rowOff>
    </xdr:to>
    <xdr:cxnSp macro="">
      <xdr:nvCxnSpPr>
        <xdr:cNvPr id="312" name="直線コネクタ 311"/>
        <xdr:cNvCxnSpPr/>
      </xdr:nvCxnSpPr>
      <xdr:spPr>
        <a:xfrm flipV="1">
          <a:off x="14782800" y="62534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20320</xdr:rowOff>
    </xdr:from>
    <xdr:to>
      <xdr:col>73</xdr:col>
      <xdr:colOff>180975</xdr:colOff>
      <xdr:row>36</xdr:row>
      <xdr:rowOff>130810</xdr:rowOff>
    </xdr:to>
    <xdr:cxnSp macro="">
      <xdr:nvCxnSpPr>
        <xdr:cNvPr id="315" name="直線コネクタ 314"/>
        <xdr:cNvCxnSpPr/>
      </xdr:nvCxnSpPr>
      <xdr:spPr>
        <a:xfrm>
          <a:off x="13893800" y="619252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20320</xdr:rowOff>
    </xdr:to>
    <xdr:cxnSp macro="">
      <xdr:nvCxnSpPr>
        <xdr:cNvPr id="318" name="直線コネクタ 317"/>
        <xdr:cNvCxnSpPr/>
      </xdr:nvCxnSpPr>
      <xdr:spPr>
        <a:xfrm>
          <a:off x="13004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8" name="楕円 327"/>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151147</xdr:rowOff>
    </xdr:from>
    <xdr:ext cx="762000" cy="259045"/>
    <xdr:sp macro="" textlink="">
      <xdr:nvSpPr>
        <xdr:cNvPr id="329" name="補助費等該当値テキスト"/>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31" name="テキスト ボックス 330"/>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80010</xdr:rowOff>
    </xdr:from>
    <xdr:to>
      <xdr:col>74</xdr:col>
      <xdr:colOff>31750</xdr:colOff>
      <xdr:row>37</xdr:row>
      <xdr:rowOff>10160</xdr:rowOff>
    </xdr:to>
    <xdr:sp macro="" textlink="">
      <xdr:nvSpPr>
        <xdr:cNvPr id="332" name="楕円 331"/>
        <xdr:cNvSpPr/>
      </xdr:nvSpPr>
      <xdr:spPr>
        <a:xfrm>
          <a:off x="14732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166387</xdr:rowOff>
    </xdr:from>
    <xdr:ext cx="762000" cy="259045"/>
    <xdr:sp macro="" textlink="">
      <xdr:nvSpPr>
        <xdr:cNvPr id="333" name="テキスト ボックス 332"/>
        <xdr:cNvSpPr txBox="1"/>
      </xdr:nvSpPr>
      <xdr:spPr>
        <a:xfrm>
          <a:off x="14401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140970</xdr:rowOff>
    </xdr:from>
    <xdr:to>
      <xdr:col>69</xdr:col>
      <xdr:colOff>142875</xdr:colOff>
      <xdr:row>36</xdr:row>
      <xdr:rowOff>71120</xdr:rowOff>
    </xdr:to>
    <xdr:sp macro="" textlink="">
      <xdr:nvSpPr>
        <xdr:cNvPr id="334" name="楕円 333"/>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55897</xdr:rowOff>
    </xdr:from>
    <xdr:ext cx="762000" cy="259045"/>
    <xdr:sp macro="" textlink="">
      <xdr:nvSpPr>
        <xdr:cNvPr id="335" name="テキスト ボックス 334"/>
        <xdr:cNvSpPr txBox="1"/>
      </xdr:nvSpPr>
      <xdr:spPr>
        <a:xfrm>
          <a:off x="13512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36" name="楕円 335"/>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33037</xdr:rowOff>
    </xdr:from>
    <xdr:ext cx="762000" cy="259045"/>
    <xdr:sp macro="" textlink="">
      <xdr:nvSpPr>
        <xdr:cNvPr id="337" name="テキスト ボックス 336"/>
        <xdr:cNvSpPr txBox="1"/>
      </xdr:nvSpPr>
      <xdr:spPr>
        <a:xfrm>
          <a:off x="12623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今後は、元利償還金の増加により、比率のさらなる高まりが見込まれるため、将来負担を考慮した地方債の発行に努める必要がある。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28702</xdr:rowOff>
    </xdr:to>
    <xdr:cxnSp macro="">
      <xdr:nvCxnSpPr>
        <xdr:cNvPr id="367" name="直線コネクタ 366"/>
        <xdr:cNvCxnSpPr/>
      </xdr:nvCxnSpPr>
      <xdr:spPr>
        <a:xfrm>
          <a:off x="3987800" y="131800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14987</xdr:rowOff>
    </xdr:to>
    <xdr:cxnSp macro="">
      <xdr:nvCxnSpPr>
        <xdr:cNvPr id="370" name="直線コネクタ 369"/>
        <xdr:cNvCxnSpPr/>
      </xdr:nvCxnSpPr>
      <xdr:spPr>
        <a:xfrm flipV="1">
          <a:off x="3098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42418</xdr:rowOff>
    </xdr:to>
    <xdr:cxnSp macro="">
      <xdr:nvCxnSpPr>
        <xdr:cNvPr id="373" name="直線コネクタ 372"/>
        <xdr:cNvCxnSpPr/>
      </xdr:nvCxnSpPr>
      <xdr:spPr>
        <a:xfrm flipV="1">
          <a:off x="2209800" y="132166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46989</xdr:rowOff>
    </xdr:to>
    <xdr:cxnSp macro="">
      <xdr:nvCxnSpPr>
        <xdr:cNvPr id="376" name="直線コネクタ 375"/>
        <xdr:cNvCxnSpPr/>
      </xdr:nvCxnSpPr>
      <xdr:spPr>
        <a:xfrm flipV="1">
          <a:off x="1320800" y="13244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6" name="楕円 385"/>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87"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8" name="楕円 387"/>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9" name="テキスト ボックス 388"/>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90" name="楕円 38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91" name="テキスト ボックス 39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2" name="楕円 391"/>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3" name="テキスト ボックス 392"/>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4" name="楕円 393"/>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5" name="テキスト ボックス 394"/>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今後も経常経費の抑制に向けた取組を継続する必要がある。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78</xdr:row>
      <xdr:rowOff>12700</xdr:rowOff>
    </xdr:to>
    <xdr:cxnSp macro="">
      <xdr:nvCxnSpPr>
        <xdr:cNvPr id="426" name="直線コネクタ 425"/>
        <xdr:cNvCxnSpPr/>
      </xdr:nvCxnSpPr>
      <xdr:spPr>
        <a:xfrm>
          <a:off x="15671800" y="13175487"/>
          <a:ext cx="8382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79</xdr:row>
      <xdr:rowOff>56135</xdr:rowOff>
    </xdr:to>
    <xdr:cxnSp macro="">
      <xdr:nvCxnSpPr>
        <xdr:cNvPr id="429" name="直線コネクタ 428"/>
        <xdr:cNvCxnSpPr/>
      </xdr:nvCxnSpPr>
      <xdr:spPr>
        <a:xfrm flipV="1">
          <a:off x="14782800" y="13175487"/>
          <a:ext cx="889000" cy="42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80</xdr:row>
      <xdr:rowOff>67563</xdr:rowOff>
    </xdr:to>
    <xdr:cxnSp macro="">
      <xdr:nvCxnSpPr>
        <xdr:cNvPr id="432" name="直線コネクタ 431"/>
        <xdr:cNvCxnSpPr/>
      </xdr:nvCxnSpPr>
      <xdr:spPr>
        <a:xfrm flipV="1">
          <a:off x="13893800" y="13600685"/>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53848</xdr:rowOff>
    </xdr:from>
    <xdr:to>
      <xdr:col>69</xdr:col>
      <xdr:colOff>92075</xdr:colOff>
      <xdr:row>80</xdr:row>
      <xdr:rowOff>67563</xdr:rowOff>
    </xdr:to>
    <xdr:cxnSp macro="">
      <xdr:nvCxnSpPr>
        <xdr:cNvPr id="435" name="直線コネクタ 434"/>
        <xdr:cNvCxnSpPr/>
      </xdr:nvCxnSpPr>
      <xdr:spPr>
        <a:xfrm>
          <a:off x="13004800" y="137698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5" name="楕円 444"/>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6"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7" name="楕円 446"/>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9414</xdr:rowOff>
    </xdr:from>
    <xdr:ext cx="736600" cy="259045"/>
    <xdr:sp macro="" textlink="">
      <xdr:nvSpPr>
        <xdr:cNvPr id="448" name="テキスト ボックス 447"/>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49" name="楕円 448"/>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0" name="テキスト ボックス 449"/>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16763</xdr:rowOff>
    </xdr:from>
    <xdr:to>
      <xdr:col>69</xdr:col>
      <xdr:colOff>142875</xdr:colOff>
      <xdr:row>80</xdr:row>
      <xdr:rowOff>118363</xdr:rowOff>
    </xdr:to>
    <xdr:sp macro="" textlink="">
      <xdr:nvSpPr>
        <xdr:cNvPr id="451" name="楕円 450"/>
        <xdr:cNvSpPr/>
      </xdr:nvSpPr>
      <xdr:spPr>
        <a:xfrm>
          <a:off x="13843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103140</xdr:rowOff>
    </xdr:from>
    <xdr:ext cx="762000" cy="259045"/>
    <xdr:sp macro="" textlink="">
      <xdr:nvSpPr>
        <xdr:cNvPr id="452" name="テキスト ボックス 451"/>
        <xdr:cNvSpPr txBox="1"/>
      </xdr:nvSpPr>
      <xdr:spPr>
        <a:xfrm>
          <a:off x="13512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3048</xdr:rowOff>
    </xdr:from>
    <xdr:to>
      <xdr:col>65</xdr:col>
      <xdr:colOff>53975</xdr:colOff>
      <xdr:row>80</xdr:row>
      <xdr:rowOff>104648</xdr:rowOff>
    </xdr:to>
    <xdr:sp macro="" textlink="">
      <xdr:nvSpPr>
        <xdr:cNvPr id="453" name="楕円 452"/>
        <xdr:cNvSpPr/>
      </xdr:nvSpPr>
      <xdr:spPr>
        <a:xfrm>
          <a:off x="12954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89425</xdr:rowOff>
    </xdr:from>
    <xdr:ext cx="762000" cy="259045"/>
    <xdr:sp macro="" textlink="">
      <xdr:nvSpPr>
        <xdr:cNvPr id="454" name="テキスト ボックス 453"/>
        <xdr:cNvSpPr txBox="1"/>
      </xdr:nvSpPr>
      <xdr:spPr>
        <a:xfrm>
          <a:off x="12623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168696</xdr:rowOff>
    </xdr:from>
    <xdr:to>
      <xdr:col>29</xdr:col>
      <xdr:colOff>127000</xdr:colOff>
      <xdr:row>16</xdr:row>
      <xdr:rowOff>70726</xdr:rowOff>
    </xdr:to>
    <xdr:cxnSp macro="">
      <xdr:nvCxnSpPr>
        <xdr:cNvPr id="54" name="直線コネクタ 53"/>
        <xdr:cNvCxnSpPr/>
      </xdr:nvCxnSpPr>
      <xdr:spPr bwMode="auto">
        <a:xfrm flipV="1">
          <a:off x="5003800" y="2788071"/>
          <a:ext cx="647700" cy="7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153473</xdr:rowOff>
    </xdr:from>
    <xdr:ext cx="762000" cy="259045"/>
    <xdr:sp macro="" textlink="">
      <xdr:nvSpPr>
        <xdr:cNvPr id="55" name="人口1人当たり決算額の推移平均値テキスト130"/>
        <xdr:cNvSpPr txBox="1"/>
      </xdr:nvSpPr>
      <xdr:spPr>
        <a:xfrm>
          <a:off x="5740400" y="2772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70726</xdr:rowOff>
    </xdr:from>
    <xdr:to>
      <xdr:col>26</xdr:col>
      <xdr:colOff>50800</xdr:colOff>
      <xdr:row>16</xdr:row>
      <xdr:rowOff>90386</xdr:rowOff>
    </xdr:to>
    <xdr:cxnSp macro="">
      <xdr:nvCxnSpPr>
        <xdr:cNvPr id="57" name="直線コネクタ 56"/>
        <xdr:cNvCxnSpPr/>
      </xdr:nvCxnSpPr>
      <xdr:spPr bwMode="auto">
        <a:xfrm flipV="1">
          <a:off x="4305300" y="2861551"/>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56539</xdr:rowOff>
    </xdr:from>
    <xdr:to>
      <xdr:col>22</xdr:col>
      <xdr:colOff>114300</xdr:colOff>
      <xdr:row>16</xdr:row>
      <xdr:rowOff>90386</xdr:rowOff>
    </xdr:to>
    <xdr:cxnSp macro="">
      <xdr:nvCxnSpPr>
        <xdr:cNvPr id="60" name="直線コネクタ 59"/>
        <xdr:cNvCxnSpPr/>
      </xdr:nvCxnSpPr>
      <xdr:spPr bwMode="auto">
        <a:xfrm>
          <a:off x="3606800" y="2847364"/>
          <a:ext cx="698500" cy="3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40765</xdr:rowOff>
    </xdr:from>
    <xdr:to>
      <xdr:col>18</xdr:col>
      <xdr:colOff>177800</xdr:colOff>
      <xdr:row>16</xdr:row>
      <xdr:rowOff>56539</xdr:rowOff>
    </xdr:to>
    <xdr:cxnSp macro="">
      <xdr:nvCxnSpPr>
        <xdr:cNvPr id="63" name="直線コネクタ 62"/>
        <xdr:cNvCxnSpPr/>
      </xdr:nvCxnSpPr>
      <xdr:spPr bwMode="auto">
        <a:xfrm>
          <a:off x="2908300" y="2831590"/>
          <a:ext cx="698500" cy="15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117896</xdr:rowOff>
    </xdr:from>
    <xdr:to>
      <xdr:col>29</xdr:col>
      <xdr:colOff>177800</xdr:colOff>
      <xdr:row>16</xdr:row>
      <xdr:rowOff>48046</xdr:rowOff>
    </xdr:to>
    <xdr:sp macro="" textlink="">
      <xdr:nvSpPr>
        <xdr:cNvPr id="73" name="楕円 72"/>
        <xdr:cNvSpPr/>
      </xdr:nvSpPr>
      <xdr:spPr bwMode="auto">
        <a:xfrm>
          <a:off x="5600700" y="273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134423</xdr:rowOff>
    </xdr:from>
    <xdr:ext cx="762000" cy="259045"/>
    <xdr:sp macro="" textlink="">
      <xdr:nvSpPr>
        <xdr:cNvPr id="74" name="人口1人当たり決算額の推移該当値テキスト130"/>
        <xdr:cNvSpPr txBox="1"/>
      </xdr:nvSpPr>
      <xdr:spPr>
        <a:xfrm>
          <a:off x="5740400" y="258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19926</xdr:rowOff>
    </xdr:from>
    <xdr:to>
      <xdr:col>26</xdr:col>
      <xdr:colOff>101600</xdr:colOff>
      <xdr:row>16</xdr:row>
      <xdr:rowOff>121526</xdr:rowOff>
    </xdr:to>
    <xdr:sp macro="" textlink="">
      <xdr:nvSpPr>
        <xdr:cNvPr id="75" name="楕円 74"/>
        <xdr:cNvSpPr/>
      </xdr:nvSpPr>
      <xdr:spPr bwMode="auto">
        <a:xfrm>
          <a:off x="4953000" y="281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106303</xdr:rowOff>
    </xdr:from>
    <xdr:ext cx="736600" cy="259045"/>
    <xdr:sp macro="" textlink="">
      <xdr:nvSpPr>
        <xdr:cNvPr id="76" name="テキスト ボックス 75"/>
        <xdr:cNvSpPr txBox="1"/>
      </xdr:nvSpPr>
      <xdr:spPr>
        <a:xfrm>
          <a:off x="4622800" y="289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39586</xdr:rowOff>
    </xdr:from>
    <xdr:to>
      <xdr:col>22</xdr:col>
      <xdr:colOff>165100</xdr:colOff>
      <xdr:row>16</xdr:row>
      <xdr:rowOff>141186</xdr:rowOff>
    </xdr:to>
    <xdr:sp macro="" textlink="">
      <xdr:nvSpPr>
        <xdr:cNvPr id="77" name="楕円 76"/>
        <xdr:cNvSpPr/>
      </xdr:nvSpPr>
      <xdr:spPr bwMode="auto">
        <a:xfrm>
          <a:off x="4254500" y="283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151363</xdr:rowOff>
    </xdr:from>
    <xdr:ext cx="762000" cy="259045"/>
    <xdr:sp macro="" textlink="">
      <xdr:nvSpPr>
        <xdr:cNvPr id="78" name="テキスト ボックス 77"/>
        <xdr:cNvSpPr txBox="1"/>
      </xdr:nvSpPr>
      <xdr:spPr>
        <a:xfrm>
          <a:off x="3924300" y="259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5739</xdr:rowOff>
    </xdr:from>
    <xdr:to>
      <xdr:col>19</xdr:col>
      <xdr:colOff>38100</xdr:colOff>
      <xdr:row>16</xdr:row>
      <xdr:rowOff>107339</xdr:rowOff>
    </xdr:to>
    <xdr:sp macro="" textlink="">
      <xdr:nvSpPr>
        <xdr:cNvPr id="79" name="楕円 78"/>
        <xdr:cNvSpPr/>
      </xdr:nvSpPr>
      <xdr:spPr bwMode="auto">
        <a:xfrm>
          <a:off x="3556000" y="279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117516</xdr:rowOff>
    </xdr:from>
    <xdr:ext cx="762000" cy="259045"/>
    <xdr:sp macro="" textlink="">
      <xdr:nvSpPr>
        <xdr:cNvPr id="80" name="テキスト ボックス 79"/>
        <xdr:cNvSpPr txBox="1"/>
      </xdr:nvSpPr>
      <xdr:spPr>
        <a:xfrm>
          <a:off x="3225800" y="256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161415</xdr:rowOff>
    </xdr:from>
    <xdr:to>
      <xdr:col>15</xdr:col>
      <xdr:colOff>101600</xdr:colOff>
      <xdr:row>16</xdr:row>
      <xdr:rowOff>91565</xdr:rowOff>
    </xdr:to>
    <xdr:sp macro="" textlink="">
      <xdr:nvSpPr>
        <xdr:cNvPr id="81" name="楕円 80"/>
        <xdr:cNvSpPr/>
      </xdr:nvSpPr>
      <xdr:spPr bwMode="auto">
        <a:xfrm>
          <a:off x="2857500" y="2780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101742</xdr:rowOff>
    </xdr:from>
    <xdr:ext cx="762000" cy="259045"/>
    <xdr:sp macro="" textlink="">
      <xdr:nvSpPr>
        <xdr:cNvPr id="82" name="テキスト ボックス 81"/>
        <xdr:cNvSpPr txBox="1"/>
      </xdr:nvSpPr>
      <xdr:spPr>
        <a:xfrm>
          <a:off x="2527300" y="254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191629</xdr:rowOff>
    </xdr:from>
    <xdr:to>
      <xdr:col>29</xdr:col>
      <xdr:colOff>127000</xdr:colOff>
      <xdr:row>35</xdr:row>
      <xdr:rowOff>208708</xdr:rowOff>
    </xdr:to>
    <xdr:cxnSp macro="">
      <xdr:nvCxnSpPr>
        <xdr:cNvPr id="118" name="直線コネクタ 117"/>
        <xdr:cNvCxnSpPr/>
      </xdr:nvCxnSpPr>
      <xdr:spPr bwMode="auto">
        <a:xfrm>
          <a:off x="5003800" y="6801979"/>
          <a:ext cx="647700" cy="1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193486</xdr:rowOff>
    </xdr:from>
    <xdr:ext cx="762000" cy="259045"/>
    <xdr:sp macro="" textlink="">
      <xdr:nvSpPr>
        <xdr:cNvPr id="119" name="人口1人当たり決算額の推移平均値テキスト445"/>
        <xdr:cNvSpPr txBox="1"/>
      </xdr:nvSpPr>
      <xdr:spPr>
        <a:xfrm>
          <a:off x="5740400" y="680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191629</xdr:rowOff>
    </xdr:from>
    <xdr:to>
      <xdr:col>26</xdr:col>
      <xdr:colOff>50800</xdr:colOff>
      <xdr:row>35</xdr:row>
      <xdr:rowOff>282023</xdr:rowOff>
    </xdr:to>
    <xdr:cxnSp macro="">
      <xdr:nvCxnSpPr>
        <xdr:cNvPr id="121" name="直線コネクタ 120"/>
        <xdr:cNvCxnSpPr/>
      </xdr:nvCxnSpPr>
      <xdr:spPr bwMode="auto">
        <a:xfrm flipV="1">
          <a:off x="4305300" y="6801979"/>
          <a:ext cx="698500" cy="90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282023</xdr:rowOff>
    </xdr:from>
    <xdr:to>
      <xdr:col>22</xdr:col>
      <xdr:colOff>114300</xdr:colOff>
      <xdr:row>35</xdr:row>
      <xdr:rowOff>319677</xdr:rowOff>
    </xdr:to>
    <xdr:cxnSp macro="">
      <xdr:nvCxnSpPr>
        <xdr:cNvPr id="124" name="直線コネクタ 123"/>
        <xdr:cNvCxnSpPr/>
      </xdr:nvCxnSpPr>
      <xdr:spPr bwMode="auto">
        <a:xfrm flipV="1">
          <a:off x="3606800" y="6892373"/>
          <a:ext cx="6985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315040</xdr:rowOff>
    </xdr:from>
    <xdr:to>
      <xdr:col>18</xdr:col>
      <xdr:colOff>177800</xdr:colOff>
      <xdr:row>35</xdr:row>
      <xdr:rowOff>319677</xdr:rowOff>
    </xdr:to>
    <xdr:cxnSp macro="">
      <xdr:nvCxnSpPr>
        <xdr:cNvPr id="127" name="直線コネクタ 126"/>
        <xdr:cNvCxnSpPr/>
      </xdr:nvCxnSpPr>
      <xdr:spPr bwMode="auto">
        <a:xfrm>
          <a:off x="2908300" y="6925390"/>
          <a:ext cx="6985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157908</xdr:rowOff>
    </xdr:from>
    <xdr:to>
      <xdr:col>29</xdr:col>
      <xdr:colOff>177800</xdr:colOff>
      <xdr:row>35</xdr:row>
      <xdr:rowOff>259508</xdr:rowOff>
    </xdr:to>
    <xdr:sp macro="" textlink="">
      <xdr:nvSpPr>
        <xdr:cNvPr id="137" name="楕円 136"/>
        <xdr:cNvSpPr/>
      </xdr:nvSpPr>
      <xdr:spPr bwMode="auto">
        <a:xfrm>
          <a:off x="5600700" y="6768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2985</xdr:rowOff>
    </xdr:from>
    <xdr:ext cx="762000" cy="259045"/>
    <xdr:sp macro="" textlink="">
      <xdr:nvSpPr>
        <xdr:cNvPr id="138" name="人口1人当たり決算額の推移該当値テキスト445"/>
        <xdr:cNvSpPr txBox="1"/>
      </xdr:nvSpPr>
      <xdr:spPr>
        <a:xfrm>
          <a:off x="5740400" y="661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140829</xdr:rowOff>
    </xdr:from>
    <xdr:to>
      <xdr:col>26</xdr:col>
      <xdr:colOff>101600</xdr:colOff>
      <xdr:row>35</xdr:row>
      <xdr:rowOff>242429</xdr:rowOff>
    </xdr:to>
    <xdr:sp macro="" textlink="">
      <xdr:nvSpPr>
        <xdr:cNvPr id="139" name="楕円 138"/>
        <xdr:cNvSpPr/>
      </xdr:nvSpPr>
      <xdr:spPr bwMode="auto">
        <a:xfrm>
          <a:off x="4953000" y="6751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252606</xdr:rowOff>
    </xdr:from>
    <xdr:ext cx="736600" cy="259045"/>
    <xdr:sp macro="" textlink="">
      <xdr:nvSpPr>
        <xdr:cNvPr id="140" name="テキスト ボックス 139"/>
        <xdr:cNvSpPr txBox="1"/>
      </xdr:nvSpPr>
      <xdr:spPr>
        <a:xfrm>
          <a:off x="4622800" y="6520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231223</xdr:rowOff>
    </xdr:from>
    <xdr:to>
      <xdr:col>22</xdr:col>
      <xdr:colOff>165100</xdr:colOff>
      <xdr:row>35</xdr:row>
      <xdr:rowOff>332823</xdr:rowOff>
    </xdr:to>
    <xdr:sp macro="" textlink="">
      <xdr:nvSpPr>
        <xdr:cNvPr id="141" name="楕円 140"/>
        <xdr:cNvSpPr/>
      </xdr:nvSpPr>
      <xdr:spPr bwMode="auto">
        <a:xfrm>
          <a:off x="4254500" y="684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xdr:rowOff>
    </xdr:from>
    <xdr:ext cx="762000" cy="259045"/>
    <xdr:sp macro="" textlink="">
      <xdr:nvSpPr>
        <xdr:cNvPr id="142" name="テキスト ボックス 141"/>
        <xdr:cNvSpPr txBox="1"/>
      </xdr:nvSpPr>
      <xdr:spPr>
        <a:xfrm>
          <a:off x="3924300" y="661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268877</xdr:rowOff>
    </xdr:from>
    <xdr:to>
      <xdr:col>19</xdr:col>
      <xdr:colOff>38100</xdr:colOff>
      <xdr:row>36</xdr:row>
      <xdr:rowOff>27577</xdr:rowOff>
    </xdr:to>
    <xdr:sp macro="" textlink="">
      <xdr:nvSpPr>
        <xdr:cNvPr id="143" name="楕円 142"/>
        <xdr:cNvSpPr/>
      </xdr:nvSpPr>
      <xdr:spPr bwMode="auto">
        <a:xfrm>
          <a:off x="3556000" y="6879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12354</xdr:rowOff>
    </xdr:from>
    <xdr:ext cx="762000" cy="259045"/>
    <xdr:sp macro="" textlink="">
      <xdr:nvSpPr>
        <xdr:cNvPr id="144" name="テキスト ボックス 143"/>
        <xdr:cNvSpPr txBox="1"/>
      </xdr:nvSpPr>
      <xdr:spPr>
        <a:xfrm>
          <a:off x="3225800" y="696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264240</xdr:rowOff>
    </xdr:from>
    <xdr:to>
      <xdr:col>15</xdr:col>
      <xdr:colOff>101600</xdr:colOff>
      <xdr:row>36</xdr:row>
      <xdr:rowOff>22940</xdr:rowOff>
    </xdr:to>
    <xdr:sp macro="" textlink="">
      <xdr:nvSpPr>
        <xdr:cNvPr id="145" name="楕円 144"/>
        <xdr:cNvSpPr/>
      </xdr:nvSpPr>
      <xdr:spPr bwMode="auto">
        <a:xfrm>
          <a:off x="2857500" y="687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7717</xdr:rowOff>
    </xdr:from>
    <xdr:ext cx="762000" cy="259045"/>
    <xdr:sp macro="" textlink="">
      <xdr:nvSpPr>
        <xdr:cNvPr id="146" name="テキスト ボックス 145"/>
        <xdr:cNvSpPr txBox="1"/>
      </xdr:nvSpPr>
      <xdr:spPr>
        <a:xfrm>
          <a:off x="2527300" y="696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23,586
23,324
118.23
14,335,968
13,733,453
514,035
7,839,391
13,879,034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160290</xdr:rowOff>
    </xdr:from>
    <xdr:to>
      <xdr:col>24</xdr:col>
      <xdr:colOff>63500</xdr:colOff>
      <xdr:row>34</xdr:row>
      <xdr:rowOff>72018</xdr:rowOff>
    </xdr:to>
    <xdr:cxnSp macro="">
      <xdr:nvCxnSpPr>
        <xdr:cNvPr id="63" name="直線コネクタ 62"/>
        <xdr:cNvCxnSpPr/>
      </xdr:nvCxnSpPr>
      <xdr:spPr>
        <a:xfrm flipV="1">
          <a:off x="3797300" y="5818140"/>
          <a:ext cx="838200" cy="8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72018</xdr:rowOff>
    </xdr:from>
    <xdr:to>
      <xdr:col>19</xdr:col>
      <xdr:colOff>177800</xdr:colOff>
      <xdr:row>34</xdr:row>
      <xdr:rowOff>100577</xdr:rowOff>
    </xdr:to>
    <xdr:cxnSp macro="">
      <xdr:nvCxnSpPr>
        <xdr:cNvPr id="66" name="直線コネクタ 65"/>
        <xdr:cNvCxnSpPr/>
      </xdr:nvCxnSpPr>
      <xdr:spPr>
        <a:xfrm flipV="1">
          <a:off x="2908300" y="5901318"/>
          <a:ext cx="8890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100577</xdr:rowOff>
    </xdr:from>
    <xdr:to>
      <xdr:col>15</xdr:col>
      <xdr:colOff>50800</xdr:colOff>
      <xdr:row>35</xdr:row>
      <xdr:rowOff>68932</xdr:rowOff>
    </xdr:to>
    <xdr:cxnSp macro="">
      <xdr:nvCxnSpPr>
        <xdr:cNvPr id="69" name="直線コネクタ 68"/>
        <xdr:cNvCxnSpPr/>
      </xdr:nvCxnSpPr>
      <xdr:spPr>
        <a:xfrm flipV="1">
          <a:off x="2019300" y="5929877"/>
          <a:ext cx="889000" cy="1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21824</xdr:rowOff>
    </xdr:from>
    <xdr:to>
      <xdr:col>10</xdr:col>
      <xdr:colOff>114300</xdr:colOff>
      <xdr:row>35</xdr:row>
      <xdr:rowOff>68932</xdr:rowOff>
    </xdr:to>
    <xdr:cxnSp macro="">
      <xdr:nvCxnSpPr>
        <xdr:cNvPr id="72" name="直線コネクタ 71"/>
        <xdr:cNvCxnSpPr/>
      </xdr:nvCxnSpPr>
      <xdr:spPr>
        <a:xfrm>
          <a:off x="1130300" y="6022574"/>
          <a:ext cx="889000" cy="4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109490</xdr:rowOff>
    </xdr:from>
    <xdr:to>
      <xdr:col>24</xdr:col>
      <xdr:colOff>114300</xdr:colOff>
      <xdr:row>34</xdr:row>
      <xdr:rowOff>39640</xdr:rowOff>
    </xdr:to>
    <xdr:sp macro="" textlink="">
      <xdr:nvSpPr>
        <xdr:cNvPr id="82" name="楕円 81"/>
        <xdr:cNvSpPr/>
      </xdr:nvSpPr>
      <xdr:spPr>
        <a:xfrm>
          <a:off x="4584700" y="57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132367</xdr:rowOff>
    </xdr:from>
    <xdr:ext cx="534377" cy="259045"/>
    <xdr:sp macro="" textlink="">
      <xdr:nvSpPr>
        <xdr:cNvPr id="83" name="人件費該当値テキスト"/>
        <xdr:cNvSpPr txBox="1"/>
      </xdr:nvSpPr>
      <xdr:spPr>
        <a:xfrm>
          <a:off x="4686300" y="561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21218</xdr:rowOff>
    </xdr:from>
    <xdr:to>
      <xdr:col>20</xdr:col>
      <xdr:colOff>38100</xdr:colOff>
      <xdr:row>34</xdr:row>
      <xdr:rowOff>122818</xdr:rowOff>
    </xdr:to>
    <xdr:sp macro="" textlink="">
      <xdr:nvSpPr>
        <xdr:cNvPr id="84" name="楕円 83"/>
        <xdr:cNvSpPr/>
      </xdr:nvSpPr>
      <xdr:spPr>
        <a:xfrm>
          <a:off x="3746500" y="58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139345</xdr:rowOff>
    </xdr:from>
    <xdr:ext cx="534377" cy="259045"/>
    <xdr:sp macro="" textlink="">
      <xdr:nvSpPr>
        <xdr:cNvPr id="85" name="テキスト ボックス 84"/>
        <xdr:cNvSpPr txBox="1"/>
      </xdr:nvSpPr>
      <xdr:spPr>
        <a:xfrm>
          <a:off x="3530111" y="562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49777</xdr:rowOff>
    </xdr:from>
    <xdr:to>
      <xdr:col>15</xdr:col>
      <xdr:colOff>101600</xdr:colOff>
      <xdr:row>34</xdr:row>
      <xdr:rowOff>151377</xdr:rowOff>
    </xdr:to>
    <xdr:sp macro="" textlink="">
      <xdr:nvSpPr>
        <xdr:cNvPr id="86" name="楕円 85"/>
        <xdr:cNvSpPr/>
      </xdr:nvSpPr>
      <xdr:spPr>
        <a:xfrm>
          <a:off x="2857500" y="58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167904</xdr:rowOff>
    </xdr:from>
    <xdr:ext cx="534377" cy="259045"/>
    <xdr:sp macro="" textlink="">
      <xdr:nvSpPr>
        <xdr:cNvPr id="87" name="テキスト ボックス 86"/>
        <xdr:cNvSpPr txBox="1"/>
      </xdr:nvSpPr>
      <xdr:spPr>
        <a:xfrm>
          <a:off x="2641111" y="56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18132</xdr:rowOff>
    </xdr:from>
    <xdr:to>
      <xdr:col>10</xdr:col>
      <xdr:colOff>165100</xdr:colOff>
      <xdr:row>35</xdr:row>
      <xdr:rowOff>119732</xdr:rowOff>
    </xdr:to>
    <xdr:sp macro="" textlink="">
      <xdr:nvSpPr>
        <xdr:cNvPr id="88" name="楕円 87"/>
        <xdr:cNvSpPr/>
      </xdr:nvSpPr>
      <xdr:spPr>
        <a:xfrm>
          <a:off x="1968500" y="60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136259</xdr:rowOff>
    </xdr:from>
    <xdr:ext cx="534377" cy="259045"/>
    <xdr:sp macro="" textlink="">
      <xdr:nvSpPr>
        <xdr:cNvPr id="89" name="テキスト ボックス 88"/>
        <xdr:cNvSpPr txBox="1"/>
      </xdr:nvSpPr>
      <xdr:spPr>
        <a:xfrm>
          <a:off x="1752111" y="5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142474</xdr:rowOff>
    </xdr:from>
    <xdr:to>
      <xdr:col>6</xdr:col>
      <xdr:colOff>38100</xdr:colOff>
      <xdr:row>35</xdr:row>
      <xdr:rowOff>72624</xdr:rowOff>
    </xdr:to>
    <xdr:sp macro="" textlink="">
      <xdr:nvSpPr>
        <xdr:cNvPr id="90" name="楕円 89"/>
        <xdr:cNvSpPr/>
      </xdr:nvSpPr>
      <xdr:spPr>
        <a:xfrm>
          <a:off x="1079500" y="5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89151</xdr:rowOff>
    </xdr:from>
    <xdr:ext cx="534377" cy="259045"/>
    <xdr:sp macro="" textlink="">
      <xdr:nvSpPr>
        <xdr:cNvPr id="91" name="テキスト ボックス 90"/>
        <xdr:cNvSpPr txBox="1"/>
      </xdr:nvSpPr>
      <xdr:spPr>
        <a:xfrm>
          <a:off x="863111" y="57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43130</xdr:rowOff>
    </xdr:from>
    <xdr:to>
      <xdr:col>24</xdr:col>
      <xdr:colOff>63500</xdr:colOff>
      <xdr:row>57</xdr:row>
      <xdr:rowOff>91191</xdr:rowOff>
    </xdr:to>
    <xdr:cxnSp macro="">
      <xdr:nvCxnSpPr>
        <xdr:cNvPr id="119" name="直線コネクタ 118"/>
        <xdr:cNvCxnSpPr/>
      </xdr:nvCxnSpPr>
      <xdr:spPr>
        <a:xfrm flipV="1">
          <a:off x="3797300" y="9815780"/>
          <a:ext cx="838200" cy="4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91191</xdr:rowOff>
    </xdr:from>
    <xdr:to>
      <xdr:col>19</xdr:col>
      <xdr:colOff>177800</xdr:colOff>
      <xdr:row>58</xdr:row>
      <xdr:rowOff>26643</xdr:rowOff>
    </xdr:to>
    <xdr:cxnSp macro="">
      <xdr:nvCxnSpPr>
        <xdr:cNvPr id="122" name="直線コネクタ 121"/>
        <xdr:cNvCxnSpPr/>
      </xdr:nvCxnSpPr>
      <xdr:spPr>
        <a:xfrm flipV="1">
          <a:off x="2908300" y="9863841"/>
          <a:ext cx="889000" cy="10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139133</xdr:rowOff>
    </xdr:from>
    <xdr:to>
      <xdr:col>15</xdr:col>
      <xdr:colOff>50800</xdr:colOff>
      <xdr:row>58</xdr:row>
      <xdr:rowOff>26643</xdr:rowOff>
    </xdr:to>
    <xdr:cxnSp macro="">
      <xdr:nvCxnSpPr>
        <xdr:cNvPr id="125" name="直線コネクタ 124"/>
        <xdr:cNvCxnSpPr/>
      </xdr:nvCxnSpPr>
      <xdr:spPr>
        <a:xfrm>
          <a:off x="2019300" y="9911783"/>
          <a:ext cx="889000" cy="5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135192</xdr:rowOff>
    </xdr:from>
    <xdr:to>
      <xdr:col>10</xdr:col>
      <xdr:colOff>114300</xdr:colOff>
      <xdr:row>57</xdr:row>
      <xdr:rowOff>139133</xdr:rowOff>
    </xdr:to>
    <xdr:cxnSp macro="">
      <xdr:nvCxnSpPr>
        <xdr:cNvPr id="128" name="直線コネクタ 127"/>
        <xdr:cNvCxnSpPr/>
      </xdr:nvCxnSpPr>
      <xdr:spPr>
        <a:xfrm>
          <a:off x="1130300" y="9736392"/>
          <a:ext cx="889000" cy="17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163780</xdr:rowOff>
    </xdr:from>
    <xdr:to>
      <xdr:col>24</xdr:col>
      <xdr:colOff>114300</xdr:colOff>
      <xdr:row>57</xdr:row>
      <xdr:rowOff>93930</xdr:rowOff>
    </xdr:to>
    <xdr:sp macro="" textlink="">
      <xdr:nvSpPr>
        <xdr:cNvPr id="138" name="楕円 137"/>
        <xdr:cNvSpPr/>
      </xdr:nvSpPr>
      <xdr:spPr>
        <a:xfrm>
          <a:off x="4584700" y="97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142207</xdr:rowOff>
    </xdr:from>
    <xdr:ext cx="534377" cy="259045"/>
    <xdr:sp macro="" textlink="">
      <xdr:nvSpPr>
        <xdr:cNvPr id="139" name="物件費該当値テキスト"/>
        <xdr:cNvSpPr txBox="1"/>
      </xdr:nvSpPr>
      <xdr:spPr>
        <a:xfrm>
          <a:off x="4686300" y="97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40391</xdr:rowOff>
    </xdr:from>
    <xdr:to>
      <xdr:col>20</xdr:col>
      <xdr:colOff>38100</xdr:colOff>
      <xdr:row>57</xdr:row>
      <xdr:rowOff>141991</xdr:rowOff>
    </xdr:to>
    <xdr:sp macro="" textlink="">
      <xdr:nvSpPr>
        <xdr:cNvPr id="140" name="楕円 139"/>
        <xdr:cNvSpPr/>
      </xdr:nvSpPr>
      <xdr:spPr>
        <a:xfrm>
          <a:off x="3746500" y="981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133118</xdr:rowOff>
    </xdr:from>
    <xdr:ext cx="534377" cy="259045"/>
    <xdr:sp macro="" textlink="">
      <xdr:nvSpPr>
        <xdr:cNvPr id="141" name="テキスト ボックス 140"/>
        <xdr:cNvSpPr txBox="1"/>
      </xdr:nvSpPr>
      <xdr:spPr>
        <a:xfrm>
          <a:off x="3530111" y="990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147293</xdr:rowOff>
    </xdr:from>
    <xdr:to>
      <xdr:col>15</xdr:col>
      <xdr:colOff>101600</xdr:colOff>
      <xdr:row>58</xdr:row>
      <xdr:rowOff>77443</xdr:rowOff>
    </xdr:to>
    <xdr:sp macro="" textlink="">
      <xdr:nvSpPr>
        <xdr:cNvPr id="142" name="楕円 141"/>
        <xdr:cNvSpPr/>
      </xdr:nvSpPr>
      <xdr:spPr>
        <a:xfrm>
          <a:off x="2857500" y="99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68570</xdr:rowOff>
    </xdr:from>
    <xdr:ext cx="534377" cy="259045"/>
    <xdr:sp macro="" textlink="">
      <xdr:nvSpPr>
        <xdr:cNvPr id="143" name="テキスト ボックス 142"/>
        <xdr:cNvSpPr txBox="1"/>
      </xdr:nvSpPr>
      <xdr:spPr>
        <a:xfrm>
          <a:off x="2641111" y="1001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88333</xdr:rowOff>
    </xdr:from>
    <xdr:to>
      <xdr:col>10</xdr:col>
      <xdr:colOff>165100</xdr:colOff>
      <xdr:row>58</xdr:row>
      <xdr:rowOff>18483</xdr:rowOff>
    </xdr:to>
    <xdr:sp macro="" textlink="">
      <xdr:nvSpPr>
        <xdr:cNvPr id="144" name="楕円 143"/>
        <xdr:cNvSpPr/>
      </xdr:nvSpPr>
      <xdr:spPr>
        <a:xfrm>
          <a:off x="1968500" y="98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9610</xdr:rowOff>
    </xdr:from>
    <xdr:ext cx="534377" cy="259045"/>
    <xdr:sp macro="" textlink="">
      <xdr:nvSpPr>
        <xdr:cNvPr id="145" name="テキスト ボックス 144"/>
        <xdr:cNvSpPr txBox="1"/>
      </xdr:nvSpPr>
      <xdr:spPr>
        <a:xfrm>
          <a:off x="1752111" y="99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84392</xdr:rowOff>
    </xdr:from>
    <xdr:to>
      <xdr:col>6</xdr:col>
      <xdr:colOff>38100</xdr:colOff>
      <xdr:row>57</xdr:row>
      <xdr:rowOff>14542</xdr:rowOff>
    </xdr:to>
    <xdr:sp macro="" textlink="">
      <xdr:nvSpPr>
        <xdr:cNvPr id="146" name="楕円 145"/>
        <xdr:cNvSpPr/>
      </xdr:nvSpPr>
      <xdr:spPr>
        <a:xfrm>
          <a:off x="1079500" y="96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31069</xdr:rowOff>
    </xdr:from>
    <xdr:ext cx="534377" cy="259045"/>
    <xdr:sp macro="" textlink="">
      <xdr:nvSpPr>
        <xdr:cNvPr id="147" name="テキスト ボックス 146"/>
        <xdr:cNvSpPr txBox="1"/>
      </xdr:nvSpPr>
      <xdr:spPr>
        <a:xfrm>
          <a:off x="863111" y="94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155862</xdr:rowOff>
    </xdr:from>
    <xdr:to>
      <xdr:col>24</xdr:col>
      <xdr:colOff>63500</xdr:colOff>
      <xdr:row>77</xdr:row>
      <xdr:rowOff>166058</xdr:rowOff>
    </xdr:to>
    <xdr:cxnSp macro="">
      <xdr:nvCxnSpPr>
        <xdr:cNvPr id="174" name="直線コネクタ 173"/>
        <xdr:cNvCxnSpPr/>
      </xdr:nvCxnSpPr>
      <xdr:spPr>
        <a:xfrm flipV="1">
          <a:off x="3797300" y="13357512"/>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162926</xdr:rowOff>
    </xdr:from>
    <xdr:to>
      <xdr:col>19</xdr:col>
      <xdr:colOff>177800</xdr:colOff>
      <xdr:row>77</xdr:row>
      <xdr:rowOff>166058</xdr:rowOff>
    </xdr:to>
    <xdr:cxnSp macro="">
      <xdr:nvCxnSpPr>
        <xdr:cNvPr id="177" name="直線コネクタ 176"/>
        <xdr:cNvCxnSpPr/>
      </xdr:nvCxnSpPr>
      <xdr:spPr>
        <a:xfrm>
          <a:off x="2908300" y="13364576"/>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157736</xdr:rowOff>
    </xdr:from>
    <xdr:to>
      <xdr:col>15</xdr:col>
      <xdr:colOff>50800</xdr:colOff>
      <xdr:row>77</xdr:row>
      <xdr:rowOff>162926</xdr:rowOff>
    </xdr:to>
    <xdr:cxnSp macro="">
      <xdr:nvCxnSpPr>
        <xdr:cNvPr id="180" name="直線コネクタ 179"/>
        <xdr:cNvCxnSpPr/>
      </xdr:nvCxnSpPr>
      <xdr:spPr>
        <a:xfrm>
          <a:off x="2019300" y="13359386"/>
          <a:ext cx="8890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157736</xdr:rowOff>
    </xdr:from>
    <xdr:to>
      <xdr:col>10</xdr:col>
      <xdr:colOff>114300</xdr:colOff>
      <xdr:row>77</xdr:row>
      <xdr:rowOff>166881</xdr:rowOff>
    </xdr:to>
    <xdr:cxnSp macro="">
      <xdr:nvCxnSpPr>
        <xdr:cNvPr id="183" name="直線コネクタ 182"/>
        <xdr:cNvCxnSpPr/>
      </xdr:nvCxnSpPr>
      <xdr:spPr>
        <a:xfrm flipV="1">
          <a:off x="1130300" y="13359386"/>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105062</xdr:rowOff>
    </xdr:from>
    <xdr:to>
      <xdr:col>24</xdr:col>
      <xdr:colOff>114300</xdr:colOff>
      <xdr:row>78</xdr:row>
      <xdr:rowOff>35212</xdr:rowOff>
    </xdr:to>
    <xdr:sp macro="" textlink="">
      <xdr:nvSpPr>
        <xdr:cNvPr id="193" name="楕円 192"/>
        <xdr:cNvSpPr/>
      </xdr:nvSpPr>
      <xdr:spPr>
        <a:xfrm>
          <a:off x="4584700" y="133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56080</xdr:rowOff>
    </xdr:from>
    <xdr:ext cx="469744" cy="259045"/>
    <xdr:sp macro="" textlink="">
      <xdr:nvSpPr>
        <xdr:cNvPr id="194" name="維持補修費該当値テキスト"/>
        <xdr:cNvSpPr txBox="1"/>
      </xdr:nvSpPr>
      <xdr:spPr>
        <a:xfrm>
          <a:off x="4686300" y="132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115258</xdr:rowOff>
    </xdr:from>
    <xdr:to>
      <xdr:col>20</xdr:col>
      <xdr:colOff>38100</xdr:colOff>
      <xdr:row>78</xdr:row>
      <xdr:rowOff>45408</xdr:rowOff>
    </xdr:to>
    <xdr:sp macro="" textlink="">
      <xdr:nvSpPr>
        <xdr:cNvPr id="195" name="楕円 194"/>
        <xdr:cNvSpPr/>
      </xdr:nvSpPr>
      <xdr:spPr>
        <a:xfrm>
          <a:off x="3746500" y="133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36535</xdr:rowOff>
    </xdr:from>
    <xdr:ext cx="469744" cy="259045"/>
    <xdr:sp macro="" textlink="">
      <xdr:nvSpPr>
        <xdr:cNvPr id="196" name="テキスト ボックス 195"/>
        <xdr:cNvSpPr txBox="1"/>
      </xdr:nvSpPr>
      <xdr:spPr>
        <a:xfrm>
          <a:off x="3562428" y="134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112126</xdr:rowOff>
    </xdr:from>
    <xdr:to>
      <xdr:col>15</xdr:col>
      <xdr:colOff>101600</xdr:colOff>
      <xdr:row>78</xdr:row>
      <xdr:rowOff>42276</xdr:rowOff>
    </xdr:to>
    <xdr:sp macro="" textlink="">
      <xdr:nvSpPr>
        <xdr:cNvPr id="197" name="楕円 196"/>
        <xdr:cNvSpPr/>
      </xdr:nvSpPr>
      <xdr:spPr>
        <a:xfrm>
          <a:off x="2857500" y="13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33403</xdr:rowOff>
    </xdr:from>
    <xdr:ext cx="469744" cy="259045"/>
    <xdr:sp macro="" textlink="">
      <xdr:nvSpPr>
        <xdr:cNvPr id="198" name="テキスト ボックス 197"/>
        <xdr:cNvSpPr txBox="1"/>
      </xdr:nvSpPr>
      <xdr:spPr>
        <a:xfrm>
          <a:off x="2673428" y="1340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106936</xdr:rowOff>
    </xdr:from>
    <xdr:to>
      <xdr:col>10</xdr:col>
      <xdr:colOff>165100</xdr:colOff>
      <xdr:row>78</xdr:row>
      <xdr:rowOff>37086</xdr:rowOff>
    </xdr:to>
    <xdr:sp macro="" textlink="">
      <xdr:nvSpPr>
        <xdr:cNvPr id="199" name="楕円 198"/>
        <xdr:cNvSpPr/>
      </xdr:nvSpPr>
      <xdr:spPr>
        <a:xfrm>
          <a:off x="1968500" y="1330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53613</xdr:rowOff>
    </xdr:from>
    <xdr:ext cx="469744" cy="259045"/>
    <xdr:sp macro="" textlink="">
      <xdr:nvSpPr>
        <xdr:cNvPr id="200" name="テキスト ボックス 199"/>
        <xdr:cNvSpPr txBox="1"/>
      </xdr:nvSpPr>
      <xdr:spPr>
        <a:xfrm>
          <a:off x="1784428" y="1308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116081</xdr:rowOff>
    </xdr:from>
    <xdr:to>
      <xdr:col>6</xdr:col>
      <xdr:colOff>38100</xdr:colOff>
      <xdr:row>78</xdr:row>
      <xdr:rowOff>46231</xdr:rowOff>
    </xdr:to>
    <xdr:sp macro="" textlink="">
      <xdr:nvSpPr>
        <xdr:cNvPr id="201" name="楕円 200"/>
        <xdr:cNvSpPr/>
      </xdr:nvSpPr>
      <xdr:spPr>
        <a:xfrm>
          <a:off x="1079500" y="133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62758</xdr:rowOff>
    </xdr:from>
    <xdr:ext cx="469744" cy="259045"/>
    <xdr:sp macro="" textlink="">
      <xdr:nvSpPr>
        <xdr:cNvPr id="202" name="テキスト ボックス 201"/>
        <xdr:cNvSpPr txBox="1"/>
      </xdr:nvSpPr>
      <xdr:spPr>
        <a:xfrm>
          <a:off x="895428" y="130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50394</xdr:rowOff>
    </xdr:from>
    <xdr:to>
      <xdr:col>24</xdr:col>
      <xdr:colOff>63500</xdr:colOff>
      <xdr:row>96</xdr:row>
      <xdr:rowOff>26352</xdr:rowOff>
    </xdr:to>
    <xdr:cxnSp macro="">
      <xdr:nvCxnSpPr>
        <xdr:cNvPr id="232" name="直線コネクタ 231"/>
        <xdr:cNvCxnSpPr/>
      </xdr:nvCxnSpPr>
      <xdr:spPr>
        <a:xfrm>
          <a:off x="3797300" y="16338144"/>
          <a:ext cx="838200" cy="1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50394</xdr:rowOff>
    </xdr:from>
    <xdr:to>
      <xdr:col>19</xdr:col>
      <xdr:colOff>177800</xdr:colOff>
      <xdr:row>97</xdr:row>
      <xdr:rowOff>11024</xdr:rowOff>
    </xdr:to>
    <xdr:cxnSp macro="">
      <xdr:nvCxnSpPr>
        <xdr:cNvPr id="235" name="直線コネクタ 234"/>
        <xdr:cNvCxnSpPr/>
      </xdr:nvCxnSpPr>
      <xdr:spPr>
        <a:xfrm flipV="1">
          <a:off x="2908300" y="16338144"/>
          <a:ext cx="889000" cy="3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11024</xdr:rowOff>
    </xdr:from>
    <xdr:to>
      <xdr:col>15</xdr:col>
      <xdr:colOff>50800</xdr:colOff>
      <xdr:row>97</xdr:row>
      <xdr:rowOff>28411</xdr:rowOff>
    </xdr:to>
    <xdr:cxnSp macro="">
      <xdr:nvCxnSpPr>
        <xdr:cNvPr id="238" name="直線コネクタ 237"/>
        <xdr:cNvCxnSpPr/>
      </xdr:nvCxnSpPr>
      <xdr:spPr>
        <a:xfrm flipV="1">
          <a:off x="2019300" y="16641674"/>
          <a:ext cx="889000" cy="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21577</xdr:rowOff>
    </xdr:from>
    <xdr:to>
      <xdr:col>10</xdr:col>
      <xdr:colOff>114300</xdr:colOff>
      <xdr:row>97</xdr:row>
      <xdr:rowOff>28411</xdr:rowOff>
    </xdr:to>
    <xdr:cxnSp macro="">
      <xdr:nvCxnSpPr>
        <xdr:cNvPr id="241" name="直線コネクタ 240"/>
        <xdr:cNvCxnSpPr/>
      </xdr:nvCxnSpPr>
      <xdr:spPr>
        <a:xfrm>
          <a:off x="1130300" y="16652227"/>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147002</xdr:rowOff>
    </xdr:from>
    <xdr:to>
      <xdr:col>24</xdr:col>
      <xdr:colOff>114300</xdr:colOff>
      <xdr:row>96</xdr:row>
      <xdr:rowOff>77152</xdr:rowOff>
    </xdr:to>
    <xdr:sp macro="" textlink="">
      <xdr:nvSpPr>
        <xdr:cNvPr id="251" name="楕円 250"/>
        <xdr:cNvSpPr/>
      </xdr:nvSpPr>
      <xdr:spPr>
        <a:xfrm>
          <a:off x="4584700" y="164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169879</xdr:rowOff>
    </xdr:from>
    <xdr:ext cx="599010" cy="259045"/>
    <xdr:sp macro="" textlink="">
      <xdr:nvSpPr>
        <xdr:cNvPr id="252" name="扶助費該当値テキスト"/>
        <xdr:cNvSpPr txBox="1"/>
      </xdr:nvSpPr>
      <xdr:spPr>
        <a:xfrm>
          <a:off x="4686300" y="162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171044</xdr:rowOff>
    </xdr:from>
    <xdr:to>
      <xdr:col>20</xdr:col>
      <xdr:colOff>38100</xdr:colOff>
      <xdr:row>95</xdr:row>
      <xdr:rowOff>101194</xdr:rowOff>
    </xdr:to>
    <xdr:sp macro="" textlink="">
      <xdr:nvSpPr>
        <xdr:cNvPr id="253" name="楕円 252"/>
        <xdr:cNvSpPr/>
      </xdr:nvSpPr>
      <xdr:spPr>
        <a:xfrm>
          <a:off x="3746500" y="162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117721</xdr:rowOff>
    </xdr:from>
    <xdr:ext cx="599010" cy="259045"/>
    <xdr:sp macro="" textlink="">
      <xdr:nvSpPr>
        <xdr:cNvPr id="254" name="テキスト ボックス 253"/>
        <xdr:cNvSpPr txBox="1"/>
      </xdr:nvSpPr>
      <xdr:spPr>
        <a:xfrm>
          <a:off x="3497795" y="1606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131674</xdr:rowOff>
    </xdr:from>
    <xdr:to>
      <xdr:col>15</xdr:col>
      <xdr:colOff>101600</xdr:colOff>
      <xdr:row>97</xdr:row>
      <xdr:rowOff>61824</xdr:rowOff>
    </xdr:to>
    <xdr:sp macro="" textlink="">
      <xdr:nvSpPr>
        <xdr:cNvPr id="255" name="楕円 254"/>
        <xdr:cNvSpPr/>
      </xdr:nvSpPr>
      <xdr:spPr>
        <a:xfrm>
          <a:off x="2857500" y="165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78351</xdr:rowOff>
    </xdr:from>
    <xdr:ext cx="534377" cy="259045"/>
    <xdr:sp macro="" textlink="">
      <xdr:nvSpPr>
        <xdr:cNvPr id="256" name="テキスト ボックス 255"/>
        <xdr:cNvSpPr txBox="1"/>
      </xdr:nvSpPr>
      <xdr:spPr>
        <a:xfrm>
          <a:off x="2641111" y="163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149061</xdr:rowOff>
    </xdr:from>
    <xdr:to>
      <xdr:col>10</xdr:col>
      <xdr:colOff>165100</xdr:colOff>
      <xdr:row>97</xdr:row>
      <xdr:rowOff>79211</xdr:rowOff>
    </xdr:to>
    <xdr:sp macro="" textlink="">
      <xdr:nvSpPr>
        <xdr:cNvPr id="257" name="楕円 256"/>
        <xdr:cNvSpPr/>
      </xdr:nvSpPr>
      <xdr:spPr>
        <a:xfrm>
          <a:off x="1968500" y="166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95738</xdr:rowOff>
    </xdr:from>
    <xdr:ext cx="534377" cy="259045"/>
    <xdr:sp macro="" textlink="">
      <xdr:nvSpPr>
        <xdr:cNvPr id="258" name="テキスト ボックス 257"/>
        <xdr:cNvSpPr txBox="1"/>
      </xdr:nvSpPr>
      <xdr:spPr>
        <a:xfrm>
          <a:off x="1752111" y="163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142227</xdr:rowOff>
    </xdr:from>
    <xdr:to>
      <xdr:col>6</xdr:col>
      <xdr:colOff>38100</xdr:colOff>
      <xdr:row>97</xdr:row>
      <xdr:rowOff>72377</xdr:rowOff>
    </xdr:to>
    <xdr:sp macro="" textlink="">
      <xdr:nvSpPr>
        <xdr:cNvPr id="259" name="楕円 258"/>
        <xdr:cNvSpPr/>
      </xdr:nvSpPr>
      <xdr:spPr>
        <a:xfrm>
          <a:off x="1079500" y="166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88904</xdr:rowOff>
    </xdr:from>
    <xdr:ext cx="534377" cy="259045"/>
    <xdr:sp macro="" textlink="">
      <xdr:nvSpPr>
        <xdr:cNvPr id="260" name="テキスト ボックス 259"/>
        <xdr:cNvSpPr txBox="1"/>
      </xdr:nvSpPr>
      <xdr:spPr>
        <a:xfrm>
          <a:off x="863111" y="163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59385</xdr:rowOff>
    </xdr:from>
    <xdr:to>
      <xdr:col>55</xdr:col>
      <xdr:colOff>0</xdr:colOff>
      <xdr:row>36</xdr:row>
      <xdr:rowOff>102493</xdr:rowOff>
    </xdr:to>
    <xdr:cxnSp macro="">
      <xdr:nvCxnSpPr>
        <xdr:cNvPr id="292" name="直線コネクタ 291"/>
        <xdr:cNvCxnSpPr/>
      </xdr:nvCxnSpPr>
      <xdr:spPr>
        <a:xfrm flipV="1">
          <a:off x="9639300" y="6231585"/>
          <a:ext cx="8382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59712</xdr:rowOff>
    </xdr:from>
    <xdr:to>
      <xdr:col>50</xdr:col>
      <xdr:colOff>114300</xdr:colOff>
      <xdr:row>36</xdr:row>
      <xdr:rowOff>102493</xdr:rowOff>
    </xdr:to>
    <xdr:cxnSp macro="">
      <xdr:nvCxnSpPr>
        <xdr:cNvPr id="295" name="直線コネクタ 294"/>
        <xdr:cNvCxnSpPr/>
      </xdr:nvCxnSpPr>
      <xdr:spPr>
        <a:xfrm>
          <a:off x="8750300" y="5203212"/>
          <a:ext cx="889000" cy="107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59712</xdr:rowOff>
    </xdr:from>
    <xdr:to>
      <xdr:col>45</xdr:col>
      <xdr:colOff>177800</xdr:colOff>
      <xdr:row>37</xdr:row>
      <xdr:rowOff>124613</xdr:rowOff>
    </xdr:to>
    <xdr:cxnSp macro="">
      <xdr:nvCxnSpPr>
        <xdr:cNvPr id="298" name="直線コネクタ 297"/>
        <xdr:cNvCxnSpPr/>
      </xdr:nvCxnSpPr>
      <xdr:spPr>
        <a:xfrm flipV="1">
          <a:off x="7861300" y="5203212"/>
          <a:ext cx="889000" cy="126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77934</xdr:rowOff>
    </xdr:from>
    <xdr:to>
      <xdr:col>41</xdr:col>
      <xdr:colOff>50800</xdr:colOff>
      <xdr:row>37</xdr:row>
      <xdr:rowOff>124613</xdr:rowOff>
    </xdr:to>
    <xdr:cxnSp macro="">
      <xdr:nvCxnSpPr>
        <xdr:cNvPr id="301" name="直線コネクタ 300"/>
        <xdr:cNvCxnSpPr/>
      </xdr:nvCxnSpPr>
      <xdr:spPr>
        <a:xfrm>
          <a:off x="6972300" y="6250134"/>
          <a:ext cx="889000" cy="2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3" name="テキスト ボックス 302"/>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136843</xdr:rowOff>
    </xdr:from>
    <xdr:ext cx="534377" cy="259045"/>
    <xdr:sp macro="" textlink="">
      <xdr:nvSpPr>
        <xdr:cNvPr id="305" name="テキスト ボックス 304"/>
        <xdr:cNvSpPr txBox="1"/>
      </xdr:nvSpPr>
      <xdr:spPr>
        <a:xfrm>
          <a:off x="6705111" y="64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8585</xdr:rowOff>
    </xdr:from>
    <xdr:to>
      <xdr:col>55</xdr:col>
      <xdr:colOff>50800</xdr:colOff>
      <xdr:row>36</xdr:row>
      <xdr:rowOff>110185</xdr:rowOff>
    </xdr:to>
    <xdr:sp macro="" textlink="">
      <xdr:nvSpPr>
        <xdr:cNvPr id="311" name="楕円 310"/>
        <xdr:cNvSpPr/>
      </xdr:nvSpPr>
      <xdr:spPr>
        <a:xfrm>
          <a:off x="10426700" y="61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158462</xdr:rowOff>
    </xdr:from>
    <xdr:ext cx="534377" cy="259045"/>
    <xdr:sp macro="" textlink="">
      <xdr:nvSpPr>
        <xdr:cNvPr id="312" name="補助費等該当値テキスト"/>
        <xdr:cNvSpPr txBox="1"/>
      </xdr:nvSpPr>
      <xdr:spPr>
        <a:xfrm>
          <a:off x="10528300" y="61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51693</xdr:rowOff>
    </xdr:from>
    <xdr:to>
      <xdr:col>50</xdr:col>
      <xdr:colOff>165100</xdr:colOff>
      <xdr:row>36</xdr:row>
      <xdr:rowOff>153293</xdr:rowOff>
    </xdr:to>
    <xdr:sp macro="" textlink="">
      <xdr:nvSpPr>
        <xdr:cNvPr id="313" name="楕円 312"/>
        <xdr:cNvSpPr/>
      </xdr:nvSpPr>
      <xdr:spPr>
        <a:xfrm>
          <a:off x="9588500" y="62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144420</xdr:rowOff>
    </xdr:from>
    <xdr:ext cx="534377" cy="259045"/>
    <xdr:sp macro="" textlink="">
      <xdr:nvSpPr>
        <xdr:cNvPr id="314" name="テキスト ボックス 313"/>
        <xdr:cNvSpPr txBox="1"/>
      </xdr:nvSpPr>
      <xdr:spPr>
        <a:xfrm>
          <a:off x="9372111" y="631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8912</xdr:rowOff>
    </xdr:from>
    <xdr:to>
      <xdr:col>46</xdr:col>
      <xdr:colOff>38100</xdr:colOff>
      <xdr:row>30</xdr:row>
      <xdr:rowOff>110512</xdr:rowOff>
    </xdr:to>
    <xdr:sp macro="" textlink="">
      <xdr:nvSpPr>
        <xdr:cNvPr id="315" name="楕円 314"/>
        <xdr:cNvSpPr/>
      </xdr:nvSpPr>
      <xdr:spPr>
        <a:xfrm>
          <a:off x="8699500" y="51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101639</xdr:rowOff>
    </xdr:from>
    <xdr:ext cx="599010" cy="259045"/>
    <xdr:sp macro="" textlink="">
      <xdr:nvSpPr>
        <xdr:cNvPr id="316" name="テキスト ボックス 315"/>
        <xdr:cNvSpPr txBox="1"/>
      </xdr:nvSpPr>
      <xdr:spPr>
        <a:xfrm>
          <a:off x="8450795" y="524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73813</xdr:rowOff>
    </xdr:from>
    <xdr:to>
      <xdr:col>41</xdr:col>
      <xdr:colOff>101600</xdr:colOff>
      <xdr:row>38</xdr:row>
      <xdr:rowOff>3963</xdr:rowOff>
    </xdr:to>
    <xdr:sp macro="" textlink="">
      <xdr:nvSpPr>
        <xdr:cNvPr id="317" name="楕円 316"/>
        <xdr:cNvSpPr/>
      </xdr:nvSpPr>
      <xdr:spPr>
        <a:xfrm>
          <a:off x="7810500" y="6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166540</xdr:rowOff>
    </xdr:from>
    <xdr:ext cx="534377" cy="259045"/>
    <xdr:sp macro="" textlink="">
      <xdr:nvSpPr>
        <xdr:cNvPr id="318" name="テキスト ボックス 317"/>
        <xdr:cNvSpPr txBox="1"/>
      </xdr:nvSpPr>
      <xdr:spPr>
        <a:xfrm>
          <a:off x="7594111" y="65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27134</xdr:rowOff>
    </xdr:from>
    <xdr:to>
      <xdr:col>36</xdr:col>
      <xdr:colOff>165100</xdr:colOff>
      <xdr:row>36</xdr:row>
      <xdr:rowOff>128734</xdr:rowOff>
    </xdr:to>
    <xdr:sp macro="" textlink="">
      <xdr:nvSpPr>
        <xdr:cNvPr id="319" name="楕円 318"/>
        <xdr:cNvSpPr/>
      </xdr:nvSpPr>
      <xdr:spPr>
        <a:xfrm>
          <a:off x="6921500" y="61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145261</xdr:rowOff>
    </xdr:from>
    <xdr:ext cx="534377" cy="259045"/>
    <xdr:sp macro="" textlink="">
      <xdr:nvSpPr>
        <xdr:cNvPr id="320" name="テキスト ボックス 319"/>
        <xdr:cNvSpPr txBox="1"/>
      </xdr:nvSpPr>
      <xdr:spPr>
        <a:xfrm>
          <a:off x="6705111" y="597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114051</xdr:rowOff>
    </xdr:from>
    <xdr:to>
      <xdr:col>55</xdr:col>
      <xdr:colOff>0</xdr:colOff>
      <xdr:row>57</xdr:row>
      <xdr:rowOff>112794</xdr:rowOff>
    </xdr:to>
    <xdr:cxnSp macro="">
      <xdr:nvCxnSpPr>
        <xdr:cNvPr id="349" name="直線コネクタ 348"/>
        <xdr:cNvCxnSpPr/>
      </xdr:nvCxnSpPr>
      <xdr:spPr>
        <a:xfrm flipV="1">
          <a:off x="9639300" y="9715251"/>
          <a:ext cx="838200" cy="17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112794</xdr:rowOff>
    </xdr:from>
    <xdr:to>
      <xdr:col>50</xdr:col>
      <xdr:colOff>114300</xdr:colOff>
      <xdr:row>57</xdr:row>
      <xdr:rowOff>144790</xdr:rowOff>
    </xdr:to>
    <xdr:cxnSp macro="">
      <xdr:nvCxnSpPr>
        <xdr:cNvPr id="352" name="直線コネクタ 351"/>
        <xdr:cNvCxnSpPr/>
      </xdr:nvCxnSpPr>
      <xdr:spPr>
        <a:xfrm flipV="1">
          <a:off x="8750300" y="9885444"/>
          <a:ext cx="889000" cy="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148684</xdr:rowOff>
    </xdr:from>
    <xdr:to>
      <xdr:col>45</xdr:col>
      <xdr:colOff>177800</xdr:colOff>
      <xdr:row>57</xdr:row>
      <xdr:rowOff>144790</xdr:rowOff>
    </xdr:to>
    <xdr:cxnSp macro="">
      <xdr:nvCxnSpPr>
        <xdr:cNvPr id="355" name="直線コネクタ 354"/>
        <xdr:cNvCxnSpPr/>
      </xdr:nvCxnSpPr>
      <xdr:spPr>
        <a:xfrm>
          <a:off x="7861300" y="9749884"/>
          <a:ext cx="889000" cy="16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148684</xdr:rowOff>
    </xdr:from>
    <xdr:to>
      <xdr:col>41</xdr:col>
      <xdr:colOff>50800</xdr:colOff>
      <xdr:row>58</xdr:row>
      <xdr:rowOff>34811</xdr:rowOff>
    </xdr:to>
    <xdr:cxnSp macro="">
      <xdr:nvCxnSpPr>
        <xdr:cNvPr id="358" name="直線コネクタ 357"/>
        <xdr:cNvCxnSpPr/>
      </xdr:nvCxnSpPr>
      <xdr:spPr>
        <a:xfrm flipV="1">
          <a:off x="6972300" y="9749884"/>
          <a:ext cx="889000" cy="2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0" name="テキスト ボックス 359"/>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2" name="テキスト ボックス 361"/>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63251</xdr:rowOff>
    </xdr:from>
    <xdr:to>
      <xdr:col>55</xdr:col>
      <xdr:colOff>50800</xdr:colOff>
      <xdr:row>56</xdr:row>
      <xdr:rowOff>164851</xdr:rowOff>
    </xdr:to>
    <xdr:sp macro="" textlink="">
      <xdr:nvSpPr>
        <xdr:cNvPr id="368" name="楕円 367"/>
        <xdr:cNvSpPr/>
      </xdr:nvSpPr>
      <xdr:spPr>
        <a:xfrm>
          <a:off x="10426700" y="96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41678</xdr:rowOff>
    </xdr:from>
    <xdr:ext cx="534377" cy="259045"/>
    <xdr:sp macro="" textlink="">
      <xdr:nvSpPr>
        <xdr:cNvPr id="369" name="普通建設事業費該当値テキスト"/>
        <xdr:cNvSpPr txBox="1"/>
      </xdr:nvSpPr>
      <xdr:spPr>
        <a:xfrm>
          <a:off x="10528300" y="964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61994</xdr:rowOff>
    </xdr:from>
    <xdr:to>
      <xdr:col>50</xdr:col>
      <xdr:colOff>165100</xdr:colOff>
      <xdr:row>57</xdr:row>
      <xdr:rowOff>163594</xdr:rowOff>
    </xdr:to>
    <xdr:sp macro="" textlink="">
      <xdr:nvSpPr>
        <xdr:cNvPr id="370" name="楕円 369"/>
        <xdr:cNvSpPr/>
      </xdr:nvSpPr>
      <xdr:spPr>
        <a:xfrm>
          <a:off x="9588500" y="98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154721</xdr:rowOff>
    </xdr:from>
    <xdr:ext cx="534377" cy="259045"/>
    <xdr:sp macro="" textlink="">
      <xdr:nvSpPr>
        <xdr:cNvPr id="371" name="テキスト ボックス 370"/>
        <xdr:cNvSpPr txBox="1"/>
      </xdr:nvSpPr>
      <xdr:spPr>
        <a:xfrm>
          <a:off x="9372111" y="992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93990</xdr:rowOff>
    </xdr:from>
    <xdr:to>
      <xdr:col>46</xdr:col>
      <xdr:colOff>38100</xdr:colOff>
      <xdr:row>58</xdr:row>
      <xdr:rowOff>24140</xdr:rowOff>
    </xdr:to>
    <xdr:sp macro="" textlink="">
      <xdr:nvSpPr>
        <xdr:cNvPr id="372" name="楕円 371"/>
        <xdr:cNvSpPr/>
      </xdr:nvSpPr>
      <xdr:spPr>
        <a:xfrm>
          <a:off x="8699500" y="98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15267</xdr:rowOff>
    </xdr:from>
    <xdr:ext cx="534377" cy="259045"/>
    <xdr:sp macro="" textlink="">
      <xdr:nvSpPr>
        <xdr:cNvPr id="373" name="テキスト ボックス 372"/>
        <xdr:cNvSpPr txBox="1"/>
      </xdr:nvSpPr>
      <xdr:spPr>
        <a:xfrm>
          <a:off x="8483111" y="99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97884</xdr:rowOff>
    </xdr:from>
    <xdr:to>
      <xdr:col>41</xdr:col>
      <xdr:colOff>101600</xdr:colOff>
      <xdr:row>57</xdr:row>
      <xdr:rowOff>28034</xdr:rowOff>
    </xdr:to>
    <xdr:sp macro="" textlink="">
      <xdr:nvSpPr>
        <xdr:cNvPr id="374" name="楕円 373"/>
        <xdr:cNvSpPr/>
      </xdr:nvSpPr>
      <xdr:spPr>
        <a:xfrm>
          <a:off x="7810500" y="96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19161</xdr:rowOff>
    </xdr:from>
    <xdr:ext cx="534377" cy="259045"/>
    <xdr:sp macro="" textlink="">
      <xdr:nvSpPr>
        <xdr:cNvPr id="375" name="テキスト ボックス 374"/>
        <xdr:cNvSpPr txBox="1"/>
      </xdr:nvSpPr>
      <xdr:spPr>
        <a:xfrm>
          <a:off x="7594111" y="97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155461</xdr:rowOff>
    </xdr:from>
    <xdr:to>
      <xdr:col>36</xdr:col>
      <xdr:colOff>165100</xdr:colOff>
      <xdr:row>58</xdr:row>
      <xdr:rowOff>85611</xdr:rowOff>
    </xdr:to>
    <xdr:sp macro="" textlink="">
      <xdr:nvSpPr>
        <xdr:cNvPr id="376" name="楕円 375"/>
        <xdr:cNvSpPr/>
      </xdr:nvSpPr>
      <xdr:spPr>
        <a:xfrm>
          <a:off x="6921500" y="99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76738</xdr:rowOff>
    </xdr:from>
    <xdr:ext cx="534377" cy="259045"/>
    <xdr:sp macro="" textlink="">
      <xdr:nvSpPr>
        <xdr:cNvPr id="377" name="テキスト ボックス 376"/>
        <xdr:cNvSpPr txBox="1"/>
      </xdr:nvSpPr>
      <xdr:spPr>
        <a:xfrm>
          <a:off x="6705111" y="100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119321</xdr:rowOff>
    </xdr:from>
    <xdr:to>
      <xdr:col>55</xdr:col>
      <xdr:colOff>0</xdr:colOff>
      <xdr:row>78</xdr:row>
      <xdr:rowOff>137044</xdr:rowOff>
    </xdr:to>
    <xdr:cxnSp macro="">
      <xdr:nvCxnSpPr>
        <xdr:cNvPr id="408" name="直線コネクタ 407"/>
        <xdr:cNvCxnSpPr/>
      </xdr:nvCxnSpPr>
      <xdr:spPr>
        <a:xfrm>
          <a:off x="9639300" y="13492421"/>
          <a:ext cx="838200" cy="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74419</xdr:rowOff>
    </xdr:from>
    <xdr:to>
      <xdr:col>50</xdr:col>
      <xdr:colOff>114300</xdr:colOff>
      <xdr:row>78</xdr:row>
      <xdr:rowOff>119321</xdr:rowOff>
    </xdr:to>
    <xdr:cxnSp macro="">
      <xdr:nvCxnSpPr>
        <xdr:cNvPr id="411" name="直線コネクタ 410"/>
        <xdr:cNvCxnSpPr/>
      </xdr:nvCxnSpPr>
      <xdr:spPr>
        <a:xfrm>
          <a:off x="8750300" y="13447519"/>
          <a:ext cx="889000" cy="4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157749</xdr:rowOff>
    </xdr:from>
    <xdr:to>
      <xdr:col>45</xdr:col>
      <xdr:colOff>177800</xdr:colOff>
      <xdr:row>78</xdr:row>
      <xdr:rowOff>74419</xdr:rowOff>
    </xdr:to>
    <xdr:cxnSp macro="">
      <xdr:nvCxnSpPr>
        <xdr:cNvPr id="414" name="直線コネクタ 413"/>
        <xdr:cNvCxnSpPr/>
      </xdr:nvCxnSpPr>
      <xdr:spPr>
        <a:xfrm>
          <a:off x="7861300" y="13187949"/>
          <a:ext cx="889000" cy="25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157749</xdr:rowOff>
    </xdr:from>
    <xdr:to>
      <xdr:col>41</xdr:col>
      <xdr:colOff>50800</xdr:colOff>
      <xdr:row>79</xdr:row>
      <xdr:rowOff>7254</xdr:rowOff>
    </xdr:to>
    <xdr:cxnSp macro="">
      <xdr:nvCxnSpPr>
        <xdr:cNvPr id="417" name="直線コネクタ 416"/>
        <xdr:cNvCxnSpPr/>
      </xdr:nvCxnSpPr>
      <xdr:spPr>
        <a:xfrm flipV="1">
          <a:off x="6972300" y="13187949"/>
          <a:ext cx="8890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9" name="テキスト ボックス 418"/>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86244</xdr:rowOff>
    </xdr:from>
    <xdr:to>
      <xdr:col>55</xdr:col>
      <xdr:colOff>50800</xdr:colOff>
      <xdr:row>79</xdr:row>
      <xdr:rowOff>16394</xdr:rowOff>
    </xdr:to>
    <xdr:sp macro="" textlink="">
      <xdr:nvSpPr>
        <xdr:cNvPr id="427" name="楕円 426"/>
        <xdr:cNvSpPr/>
      </xdr:nvSpPr>
      <xdr:spPr>
        <a:xfrm>
          <a:off x="10426700" y="134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64671</xdr:rowOff>
    </xdr:from>
    <xdr:ext cx="534377" cy="259045"/>
    <xdr:sp macro="" textlink="">
      <xdr:nvSpPr>
        <xdr:cNvPr id="428" name="普通建設事業費 （ うち新規整備　）該当値テキスト"/>
        <xdr:cNvSpPr txBox="1"/>
      </xdr:nvSpPr>
      <xdr:spPr>
        <a:xfrm>
          <a:off x="10528300" y="1343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68521</xdr:rowOff>
    </xdr:from>
    <xdr:to>
      <xdr:col>50</xdr:col>
      <xdr:colOff>165100</xdr:colOff>
      <xdr:row>78</xdr:row>
      <xdr:rowOff>170121</xdr:rowOff>
    </xdr:to>
    <xdr:sp macro="" textlink="">
      <xdr:nvSpPr>
        <xdr:cNvPr id="429" name="楕円 428"/>
        <xdr:cNvSpPr/>
      </xdr:nvSpPr>
      <xdr:spPr>
        <a:xfrm>
          <a:off x="9588500" y="1344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161248</xdr:rowOff>
    </xdr:from>
    <xdr:ext cx="534377" cy="259045"/>
    <xdr:sp macro="" textlink="">
      <xdr:nvSpPr>
        <xdr:cNvPr id="430" name="テキスト ボックス 429"/>
        <xdr:cNvSpPr txBox="1"/>
      </xdr:nvSpPr>
      <xdr:spPr>
        <a:xfrm>
          <a:off x="9372111" y="135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23619</xdr:rowOff>
    </xdr:from>
    <xdr:to>
      <xdr:col>46</xdr:col>
      <xdr:colOff>38100</xdr:colOff>
      <xdr:row>78</xdr:row>
      <xdr:rowOff>125219</xdr:rowOff>
    </xdr:to>
    <xdr:sp macro="" textlink="">
      <xdr:nvSpPr>
        <xdr:cNvPr id="431" name="楕円 430"/>
        <xdr:cNvSpPr/>
      </xdr:nvSpPr>
      <xdr:spPr>
        <a:xfrm>
          <a:off x="8699500" y="133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116346</xdr:rowOff>
    </xdr:from>
    <xdr:ext cx="534377" cy="259045"/>
    <xdr:sp macro="" textlink="">
      <xdr:nvSpPr>
        <xdr:cNvPr id="432" name="テキスト ボックス 431"/>
        <xdr:cNvSpPr txBox="1"/>
      </xdr:nvSpPr>
      <xdr:spPr>
        <a:xfrm>
          <a:off x="8483111" y="1348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106949</xdr:rowOff>
    </xdr:from>
    <xdr:to>
      <xdr:col>41</xdr:col>
      <xdr:colOff>101600</xdr:colOff>
      <xdr:row>77</xdr:row>
      <xdr:rowOff>37099</xdr:rowOff>
    </xdr:to>
    <xdr:sp macro="" textlink="">
      <xdr:nvSpPr>
        <xdr:cNvPr id="433" name="楕円 432"/>
        <xdr:cNvSpPr/>
      </xdr:nvSpPr>
      <xdr:spPr>
        <a:xfrm>
          <a:off x="7810500" y="131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53626</xdr:rowOff>
    </xdr:from>
    <xdr:ext cx="534377" cy="259045"/>
    <xdr:sp macro="" textlink="">
      <xdr:nvSpPr>
        <xdr:cNvPr id="434" name="テキスト ボックス 433"/>
        <xdr:cNvSpPr txBox="1"/>
      </xdr:nvSpPr>
      <xdr:spPr>
        <a:xfrm>
          <a:off x="7594111" y="129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127904</xdr:rowOff>
    </xdr:from>
    <xdr:to>
      <xdr:col>36</xdr:col>
      <xdr:colOff>165100</xdr:colOff>
      <xdr:row>79</xdr:row>
      <xdr:rowOff>58054</xdr:rowOff>
    </xdr:to>
    <xdr:sp macro="" textlink="">
      <xdr:nvSpPr>
        <xdr:cNvPr id="435" name="楕円 434"/>
        <xdr:cNvSpPr/>
      </xdr:nvSpPr>
      <xdr:spPr>
        <a:xfrm>
          <a:off x="6921500" y="135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49181</xdr:rowOff>
    </xdr:from>
    <xdr:ext cx="469744" cy="259045"/>
    <xdr:sp macro="" textlink="">
      <xdr:nvSpPr>
        <xdr:cNvPr id="436" name="テキスト ボックス 435"/>
        <xdr:cNvSpPr txBox="1"/>
      </xdr:nvSpPr>
      <xdr:spPr>
        <a:xfrm>
          <a:off x="6737428" y="1359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17013</xdr:rowOff>
    </xdr:from>
    <xdr:to>
      <xdr:col>55</xdr:col>
      <xdr:colOff>0</xdr:colOff>
      <xdr:row>98</xdr:row>
      <xdr:rowOff>58076</xdr:rowOff>
    </xdr:to>
    <xdr:cxnSp macro="">
      <xdr:nvCxnSpPr>
        <xdr:cNvPr id="469" name="直線コネクタ 468"/>
        <xdr:cNvCxnSpPr/>
      </xdr:nvCxnSpPr>
      <xdr:spPr>
        <a:xfrm flipV="1">
          <a:off x="9639300" y="16647663"/>
          <a:ext cx="838200" cy="21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58076</xdr:rowOff>
    </xdr:from>
    <xdr:to>
      <xdr:col>50</xdr:col>
      <xdr:colOff>114300</xdr:colOff>
      <xdr:row>99</xdr:row>
      <xdr:rowOff>16098</xdr:rowOff>
    </xdr:to>
    <xdr:cxnSp macro="">
      <xdr:nvCxnSpPr>
        <xdr:cNvPr id="472" name="直線コネクタ 471"/>
        <xdr:cNvCxnSpPr/>
      </xdr:nvCxnSpPr>
      <xdr:spPr>
        <a:xfrm flipV="1">
          <a:off x="8750300" y="16860176"/>
          <a:ext cx="889000" cy="12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16098</xdr:rowOff>
    </xdr:from>
    <xdr:to>
      <xdr:col>45</xdr:col>
      <xdr:colOff>177800</xdr:colOff>
      <xdr:row>99</xdr:row>
      <xdr:rowOff>23085</xdr:rowOff>
    </xdr:to>
    <xdr:cxnSp macro="">
      <xdr:nvCxnSpPr>
        <xdr:cNvPr id="475" name="直線コネクタ 474"/>
        <xdr:cNvCxnSpPr/>
      </xdr:nvCxnSpPr>
      <xdr:spPr>
        <a:xfrm flipV="1">
          <a:off x="7861300" y="16989648"/>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7" name="テキスト ボックス 476"/>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13298</xdr:rowOff>
    </xdr:from>
    <xdr:to>
      <xdr:col>41</xdr:col>
      <xdr:colOff>50800</xdr:colOff>
      <xdr:row>99</xdr:row>
      <xdr:rowOff>23085</xdr:rowOff>
    </xdr:to>
    <xdr:cxnSp macro="">
      <xdr:nvCxnSpPr>
        <xdr:cNvPr id="478" name="直線コネクタ 477"/>
        <xdr:cNvCxnSpPr/>
      </xdr:nvCxnSpPr>
      <xdr:spPr>
        <a:xfrm>
          <a:off x="6972300" y="16986848"/>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80" name="テキスト ボックス 479"/>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2" name="テキスト ボックス 481"/>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137663</xdr:rowOff>
    </xdr:from>
    <xdr:to>
      <xdr:col>55</xdr:col>
      <xdr:colOff>50800</xdr:colOff>
      <xdr:row>97</xdr:row>
      <xdr:rowOff>67813</xdr:rowOff>
    </xdr:to>
    <xdr:sp macro="" textlink="">
      <xdr:nvSpPr>
        <xdr:cNvPr id="488" name="楕円 487"/>
        <xdr:cNvSpPr/>
      </xdr:nvSpPr>
      <xdr:spPr>
        <a:xfrm>
          <a:off x="10426700" y="16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116090</xdr:rowOff>
    </xdr:from>
    <xdr:ext cx="534377" cy="259045"/>
    <xdr:sp macro="" textlink="">
      <xdr:nvSpPr>
        <xdr:cNvPr id="489" name="普通建設事業費 （ うち更新整備　）該当値テキスト"/>
        <xdr:cNvSpPr txBox="1"/>
      </xdr:nvSpPr>
      <xdr:spPr>
        <a:xfrm>
          <a:off x="10528300" y="165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7276</xdr:rowOff>
    </xdr:from>
    <xdr:to>
      <xdr:col>50</xdr:col>
      <xdr:colOff>165100</xdr:colOff>
      <xdr:row>98</xdr:row>
      <xdr:rowOff>108876</xdr:rowOff>
    </xdr:to>
    <xdr:sp macro="" textlink="">
      <xdr:nvSpPr>
        <xdr:cNvPr id="490" name="楕円 489"/>
        <xdr:cNvSpPr/>
      </xdr:nvSpPr>
      <xdr:spPr>
        <a:xfrm>
          <a:off x="9588500" y="168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100003</xdr:rowOff>
    </xdr:from>
    <xdr:ext cx="534377" cy="259045"/>
    <xdr:sp macro="" textlink="">
      <xdr:nvSpPr>
        <xdr:cNvPr id="491" name="テキスト ボックス 490"/>
        <xdr:cNvSpPr txBox="1"/>
      </xdr:nvSpPr>
      <xdr:spPr>
        <a:xfrm>
          <a:off x="9372111" y="169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136748</xdr:rowOff>
    </xdr:from>
    <xdr:to>
      <xdr:col>46</xdr:col>
      <xdr:colOff>38100</xdr:colOff>
      <xdr:row>99</xdr:row>
      <xdr:rowOff>66898</xdr:rowOff>
    </xdr:to>
    <xdr:sp macro="" textlink="">
      <xdr:nvSpPr>
        <xdr:cNvPr id="492" name="楕円 491"/>
        <xdr:cNvSpPr/>
      </xdr:nvSpPr>
      <xdr:spPr>
        <a:xfrm>
          <a:off x="8699500" y="169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58025</xdr:rowOff>
    </xdr:from>
    <xdr:ext cx="469744" cy="259045"/>
    <xdr:sp macro="" textlink="">
      <xdr:nvSpPr>
        <xdr:cNvPr id="493" name="テキスト ボックス 492"/>
        <xdr:cNvSpPr txBox="1"/>
      </xdr:nvSpPr>
      <xdr:spPr>
        <a:xfrm>
          <a:off x="8515428" y="170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143735</xdr:rowOff>
    </xdr:from>
    <xdr:to>
      <xdr:col>41</xdr:col>
      <xdr:colOff>101600</xdr:colOff>
      <xdr:row>99</xdr:row>
      <xdr:rowOff>73885</xdr:rowOff>
    </xdr:to>
    <xdr:sp macro="" textlink="">
      <xdr:nvSpPr>
        <xdr:cNvPr id="494" name="楕円 493"/>
        <xdr:cNvSpPr/>
      </xdr:nvSpPr>
      <xdr:spPr>
        <a:xfrm>
          <a:off x="7810500" y="169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65012</xdr:rowOff>
    </xdr:from>
    <xdr:ext cx="469744" cy="259045"/>
    <xdr:sp macro="" textlink="">
      <xdr:nvSpPr>
        <xdr:cNvPr id="495" name="テキスト ボックス 494"/>
        <xdr:cNvSpPr txBox="1"/>
      </xdr:nvSpPr>
      <xdr:spPr>
        <a:xfrm>
          <a:off x="7626428" y="170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133948</xdr:rowOff>
    </xdr:from>
    <xdr:to>
      <xdr:col>36</xdr:col>
      <xdr:colOff>165100</xdr:colOff>
      <xdr:row>99</xdr:row>
      <xdr:rowOff>64098</xdr:rowOff>
    </xdr:to>
    <xdr:sp macro="" textlink="">
      <xdr:nvSpPr>
        <xdr:cNvPr id="496" name="楕円 495"/>
        <xdr:cNvSpPr/>
      </xdr:nvSpPr>
      <xdr:spPr>
        <a:xfrm>
          <a:off x="6921500" y="169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55225</xdr:rowOff>
    </xdr:from>
    <xdr:ext cx="469744" cy="259045"/>
    <xdr:sp macro="" textlink="">
      <xdr:nvSpPr>
        <xdr:cNvPr id="497" name="テキスト ボックス 496"/>
        <xdr:cNvSpPr txBox="1"/>
      </xdr:nvSpPr>
      <xdr:spPr>
        <a:xfrm>
          <a:off x="6737428" y="1702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34658</xdr:rowOff>
    </xdr:from>
    <xdr:to>
      <xdr:col>85</xdr:col>
      <xdr:colOff>126364</xdr:colOff>
      <xdr:row>38</xdr:row>
      <xdr:rowOff>139700</xdr:rowOff>
    </xdr:to>
    <xdr:cxnSp macro="">
      <xdr:nvCxnSpPr>
        <xdr:cNvPr id="519" name="直線コネクタ 518"/>
        <xdr:cNvCxnSpPr/>
      </xdr:nvCxnSpPr>
      <xdr:spPr>
        <a:xfrm flipV="1">
          <a:off x="16317595" y="6035408"/>
          <a:ext cx="1269" cy="61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152785</xdr:rowOff>
    </xdr:from>
    <xdr:ext cx="534377" cy="259045"/>
    <xdr:sp macro="" textlink="">
      <xdr:nvSpPr>
        <xdr:cNvPr id="522" name="災害復旧事業費最大値テキスト"/>
        <xdr:cNvSpPr txBox="1"/>
      </xdr:nvSpPr>
      <xdr:spPr>
        <a:xfrm>
          <a:off x="16370300" y="58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34658</xdr:rowOff>
    </xdr:from>
    <xdr:to>
      <xdr:col>86</xdr:col>
      <xdr:colOff>25400</xdr:colOff>
      <xdr:row>35</xdr:row>
      <xdr:rowOff>34658</xdr:rowOff>
    </xdr:to>
    <xdr:cxnSp macro="">
      <xdr:nvCxnSpPr>
        <xdr:cNvPr id="523" name="直線コネクタ 522"/>
        <xdr:cNvCxnSpPr/>
      </xdr:nvCxnSpPr>
      <xdr:spPr>
        <a:xfrm>
          <a:off x="16230600" y="603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48900</xdr:rowOff>
    </xdr:from>
    <xdr:to>
      <xdr:col>85</xdr:col>
      <xdr:colOff>127000</xdr:colOff>
      <xdr:row>35</xdr:row>
      <xdr:rowOff>138763</xdr:rowOff>
    </xdr:to>
    <xdr:cxnSp macro="">
      <xdr:nvCxnSpPr>
        <xdr:cNvPr id="524" name="直線コネクタ 523"/>
        <xdr:cNvCxnSpPr/>
      </xdr:nvCxnSpPr>
      <xdr:spPr>
        <a:xfrm>
          <a:off x="15481300" y="5535300"/>
          <a:ext cx="838200" cy="60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159338</xdr:rowOff>
    </xdr:from>
    <xdr:ext cx="469744" cy="259045"/>
    <xdr:sp macro="" textlink="">
      <xdr:nvSpPr>
        <xdr:cNvPr id="525" name="災害復旧事業費平均値テキスト"/>
        <xdr:cNvSpPr txBox="1"/>
      </xdr:nvSpPr>
      <xdr:spPr>
        <a:xfrm>
          <a:off x="16370300" y="650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9461</xdr:rowOff>
    </xdr:from>
    <xdr:to>
      <xdr:col>85</xdr:col>
      <xdr:colOff>177800</xdr:colOff>
      <xdr:row>38</xdr:row>
      <xdr:rowOff>111061</xdr:rowOff>
    </xdr:to>
    <xdr:sp macro="" textlink="">
      <xdr:nvSpPr>
        <xdr:cNvPr id="526" name="フローチャート: 判断 525"/>
        <xdr:cNvSpPr/>
      </xdr:nvSpPr>
      <xdr:spPr>
        <a:xfrm>
          <a:off x="16268700" y="652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161440</xdr:rowOff>
    </xdr:from>
    <xdr:to>
      <xdr:col>81</xdr:col>
      <xdr:colOff>50800</xdr:colOff>
      <xdr:row>32</xdr:row>
      <xdr:rowOff>48900</xdr:rowOff>
    </xdr:to>
    <xdr:cxnSp macro="">
      <xdr:nvCxnSpPr>
        <xdr:cNvPr id="527" name="直線コネクタ 526"/>
        <xdr:cNvCxnSpPr/>
      </xdr:nvCxnSpPr>
      <xdr:spPr>
        <a:xfrm>
          <a:off x="14592300" y="5476390"/>
          <a:ext cx="8890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167241</xdr:rowOff>
    </xdr:from>
    <xdr:to>
      <xdr:col>81</xdr:col>
      <xdr:colOff>101600</xdr:colOff>
      <xdr:row>38</xdr:row>
      <xdr:rowOff>97391</xdr:rowOff>
    </xdr:to>
    <xdr:sp macro="" textlink="">
      <xdr:nvSpPr>
        <xdr:cNvPr id="528" name="フローチャート: 判断 527"/>
        <xdr:cNvSpPr/>
      </xdr:nvSpPr>
      <xdr:spPr>
        <a:xfrm>
          <a:off x="15430500" y="651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88518</xdr:rowOff>
    </xdr:from>
    <xdr:ext cx="469744" cy="259045"/>
    <xdr:sp macro="" textlink="">
      <xdr:nvSpPr>
        <xdr:cNvPr id="529" name="テキスト ボックス 528"/>
        <xdr:cNvSpPr txBox="1"/>
      </xdr:nvSpPr>
      <xdr:spPr>
        <a:xfrm>
          <a:off x="15246428" y="660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78801</xdr:rowOff>
    </xdr:from>
    <xdr:to>
      <xdr:col>76</xdr:col>
      <xdr:colOff>114300</xdr:colOff>
      <xdr:row>31</xdr:row>
      <xdr:rowOff>161440</xdr:rowOff>
    </xdr:to>
    <xdr:cxnSp macro="">
      <xdr:nvCxnSpPr>
        <xdr:cNvPr id="530" name="直線コネクタ 529"/>
        <xdr:cNvCxnSpPr/>
      </xdr:nvCxnSpPr>
      <xdr:spPr>
        <a:xfrm>
          <a:off x="13703300" y="5393751"/>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112971</xdr:rowOff>
    </xdr:from>
    <xdr:to>
      <xdr:col>76</xdr:col>
      <xdr:colOff>165100</xdr:colOff>
      <xdr:row>38</xdr:row>
      <xdr:rowOff>43121</xdr:rowOff>
    </xdr:to>
    <xdr:sp macro="" textlink="">
      <xdr:nvSpPr>
        <xdr:cNvPr id="531" name="フローチャート: 判断 530"/>
        <xdr:cNvSpPr/>
      </xdr:nvSpPr>
      <xdr:spPr>
        <a:xfrm>
          <a:off x="14541500" y="645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34248</xdr:rowOff>
    </xdr:from>
    <xdr:ext cx="469744" cy="259045"/>
    <xdr:sp macro="" textlink="">
      <xdr:nvSpPr>
        <xdr:cNvPr id="532" name="テキスト ボックス 531"/>
        <xdr:cNvSpPr txBox="1"/>
      </xdr:nvSpPr>
      <xdr:spPr>
        <a:xfrm>
          <a:off x="14357428" y="654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11593</xdr:rowOff>
    </xdr:from>
    <xdr:to>
      <xdr:col>71</xdr:col>
      <xdr:colOff>177800</xdr:colOff>
      <xdr:row>31</xdr:row>
      <xdr:rowOff>78801</xdr:rowOff>
    </xdr:to>
    <xdr:cxnSp macro="">
      <xdr:nvCxnSpPr>
        <xdr:cNvPr id="533" name="直線コネクタ 532"/>
        <xdr:cNvCxnSpPr/>
      </xdr:nvCxnSpPr>
      <xdr:spPr>
        <a:xfrm>
          <a:off x="12814300" y="5326543"/>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113817</xdr:rowOff>
    </xdr:from>
    <xdr:to>
      <xdr:col>72</xdr:col>
      <xdr:colOff>38100</xdr:colOff>
      <xdr:row>38</xdr:row>
      <xdr:rowOff>43968</xdr:rowOff>
    </xdr:to>
    <xdr:sp macro="" textlink="">
      <xdr:nvSpPr>
        <xdr:cNvPr id="534" name="フローチャート: 判断 533"/>
        <xdr:cNvSpPr/>
      </xdr:nvSpPr>
      <xdr:spPr>
        <a:xfrm>
          <a:off x="13652500" y="64574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35094</xdr:rowOff>
    </xdr:from>
    <xdr:ext cx="469744" cy="259045"/>
    <xdr:sp macro="" textlink="">
      <xdr:nvSpPr>
        <xdr:cNvPr id="535" name="テキスト ボックス 534"/>
        <xdr:cNvSpPr txBox="1"/>
      </xdr:nvSpPr>
      <xdr:spPr>
        <a:xfrm>
          <a:off x="13468428" y="65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130802</xdr:rowOff>
    </xdr:from>
    <xdr:to>
      <xdr:col>67</xdr:col>
      <xdr:colOff>101600</xdr:colOff>
      <xdr:row>38</xdr:row>
      <xdr:rowOff>60953</xdr:rowOff>
    </xdr:to>
    <xdr:sp macro="" textlink="">
      <xdr:nvSpPr>
        <xdr:cNvPr id="536" name="フローチャート: 判断 535"/>
        <xdr:cNvSpPr/>
      </xdr:nvSpPr>
      <xdr:spPr>
        <a:xfrm>
          <a:off x="12763500" y="64744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52079</xdr:rowOff>
    </xdr:from>
    <xdr:ext cx="469744" cy="259045"/>
    <xdr:sp macro="" textlink="">
      <xdr:nvSpPr>
        <xdr:cNvPr id="537" name="テキスト ボックス 536"/>
        <xdr:cNvSpPr txBox="1"/>
      </xdr:nvSpPr>
      <xdr:spPr>
        <a:xfrm>
          <a:off x="12579428" y="656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87963</xdr:rowOff>
    </xdr:from>
    <xdr:to>
      <xdr:col>85</xdr:col>
      <xdr:colOff>177800</xdr:colOff>
      <xdr:row>36</xdr:row>
      <xdr:rowOff>18113</xdr:rowOff>
    </xdr:to>
    <xdr:sp macro="" textlink="">
      <xdr:nvSpPr>
        <xdr:cNvPr id="543" name="楕円 542"/>
        <xdr:cNvSpPr/>
      </xdr:nvSpPr>
      <xdr:spPr>
        <a:xfrm>
          <a:off x="16268700" y="6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2890</xdr:rowOff>
    </xdr:from>
    <xdr:ext cx="534377" cy="259045"/>
    <xdr:sp macro="" textlink="">
      <xdr:nvSpPr>
        <xdr:cNvPr id="544" name="災害復旧事業費該当値テキスト"/>
        <xdr:cNvSpPr txBox="1"/>
      </xdr:nvSpPr>
      <xdr:spPr>
        <a:xfrm>
          <a:off x="16370300" y="600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169550</xdr:rowOff>
    </xdr:from>
    <xdr:to>
      <xdr:col>81</xdr:col>
      <xdr:colOff>101600</xdr:colOff>
      <xdr:row>32</xdr:row>
      <xdr:rowOff>99700</xdr:rowOff>
    </xdr:to>
    <xdr:sp macro="" textlink="">
      <xdr:nvSpPr>
        <xdr:cNvPr id="545" name="楕円 544"/>
        <xdr:cNvSpPr/>
      </xdr:nvSpPr>
      <xdr:spPr>
        <a:xfrm>
          <a:off x="15430500" y="54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116227</xdr:rowOff>
    </xdr:from>
    <xdr:ext cx="534377" cy="259045"/>
    <xdr:sp macro="" textlink="">
      <xdr:nvSpPr>
        <xdr:cNvPr id="546" name="テキスト ボックス 545"/>
        <xdr:cNvSpPr txBox="1"/>
      </xdr:nvSpPr>
      <xdr:spPr>
        <a:xfrm>
          <a:off x="15214111" y="52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110640</xdr:rowOff>
    </xdr:from>
    <xdr:to>
      <xdr:col>76</xdr:col>
      <xdr:colOff>165100</xdr:colOff>
      <xdr:row>32</xdr:row>
      <xdr:rowOff>40790</xdr:rowOff>
    </xdr:to>
    <xdr:sp macro="" textlink="">
      <xdr:nvSpPr>
        <xdr:cNvPr id="547" name="楕円 546"/>
        <xdr:cNvSpPr/>
      </xdr:nvSpPr>
      <xdr:spPr>
        <a:xfrm>
          <a:off x="14541500" y="54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57317</xdr:rowOff>
    </xdr:from>
    <xdr:ext cx="534377" cy="259045"/>
    <xdr:sp macro="" textlink="">
      <xdr:nvSpPr>
        <xdr:cNvPr id="548" name="テキスト ボックス 547"/>
        <xdr:cNvSpPr txBox="1"/>
      </xdr:nvSpPr>
      <xdr:spPr>
        <a:xfrm>
          <a:off x="14325111" y="52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28001</xdr:rowOff>
    </xdr:from>
    <xdr:to>
      <xdr:col>72</xdr:col>
      <xdr:colOff>38100</xdr:colOff>
      <xdr:row>31</xdr:row>
      <xdr:rowOff>129601</xdr:rowOff>
    </xdr:to>
    <xdr:sp macro="" textlink="">
      <xdr:nvSpPr>
        <xdr:cNvPr id="549" name="楕円 548"/>
        <xdr:cNvSpPr/>
      </xdr:nvSpPr>
      <xdr:spPr>
        <a:xfrm>
          <a:off x="13652500" y="53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146128</xdr:rowOff>
    </xdr:from>
    <xdr:ext cx="534377" cy="259045"/>
    <xdr:sp macro="" textlink="">
      <xdr:nvSpPr>
        <xdr:cNvPr id="550" name="テキスト ボックス 549"/>
        <xdr:cNvSpPr txBox="1"/>
      </xdr:nvSpPr>
      <xdr:spPr>
        <a:xfrm>
          <a:off x="13436111" y="51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132243</xdr:rowOff>
    </xdr:from>
    <xdr:to>
      <xdr:col>67</xdr:col>
      <xdr:colOff>101600</xdr:colOff>
      <xdr:row>31</xdr:row>
      <xdr:rowOff>62393</xdr:rowOff>
    </xdr:to>
    <xdr:sp macro="" textlink="">
      <xdr:nvSpPr>
        <xdr:cNvPr id="551" name="楕円 550"/>
        <xdr:cNvSpPr/>
      </xdr:nvSpPr>
      <xdr:spPr>
        <a:xfrm>
          <a:off x="12763500" y="52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78920</xdr:rowOff>
    </xdr:from>
    <xdr:ext cx="534377" cy="259045"/>
    <xdr:sp macro="" textlink="">
      <xdr:nvSpPr>
        <xdr:cNvPr id="552" name="テキスト ボックス 551"/>
        <xdr:cNvSpPr txBox="1"/>
      </xdr:nvSpPr>
      <xdr:spPr>
        <a:xfrm>
          <a:off x="12547111" y="50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126162</xdr:rowOff>
    </xdr:from>
    <xdr:to>
      <xdr:col>85</xdr:col>
      <xdr:colOff>127000</xdr:colOff>
      <xdr:row>75</xdr:row>
      <xdr:rowOff>147676</xdr:rowOff>
    </xdr:to>
    <xdr:cxnSp macro="">
      <xdr:nvCxnSpPr>
        <xdr:cNvPr id="630" name="直線コネクタ 629"/>
        <xdr:cNvCxnSpPr/>
      </xdr:nvCxnSpPr>
      <xdr:spPr>
        <a:xfrm flipV="1">
          <a:off x="15481300" y="12984912"/>
          <a:ext cx="838200" cy="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141059</xdr:rowOff>
    </xdr:from>
    <xdr:to>
      <xdr:col>81</xdr:col>
      <xdr:colOff>50800</xdr:colOff>
      <xdr:row>75</xdr:row>
      <xdr:rowOff>147676</xdr:rowOff>
    </xdr:to>
    <xdr:cxnSp macro="">
      <xdr:nvCxnSpPr>
        <xdr:cNvPr id="633" name="直線コネクタ 632"/>
        <xdr:cNvCxnSpPr/>
      </xdr:nvCxnSpPr>
      <xdr:spPr>
        <a:xfrm>
          <a:off x="14592300" y="12999809"/>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141059</xdr:rowOff>
    </xdr:from>
    <xdr:to>
      <xdr:col>76</xdr:col>
      <xdr:colOff>114300</xdr:colOff>
      <xdr:row>76</xdr:row>
      <xdr:rowOff>33516</xdr:rowOff>
    </xdr:to>
    <xdr:cxnSp macro="">
      <xdr:nvCxnSpPr>
        <xdr:cNvPr id="636" name="直線コネクタ 635"/>
        <xdr:cNvCxnSpPr/>
      </xdr:nvCxnSpPr>
      <xdr:spPr>
        <a:xfrm flipV="1">
          <a:off x="13703300" y="12999809"/>
          <a:ext cx="889000" cy="6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33516</xdr:rowOff>
    </xdr:from>
    <xdr:to>
      <xdr:col>71</xdr:col>
      <xdr:colOff>177800</xdr:colOff>
      <xdr:row>76</xdr:row>
      <xdr:rowOff>33858</xdr:rowOff>
    </xdr:to>
    <xdr:cxnSp macro="">
      <xdr:nvCxnSpPr>
        <xdr:cNvPr id="639" name="直線コネクタ 638"/>
        <xdr:cNvCxnSpPr/>
      </xdr:nvCxnSpPr>
      <xdr:spPr>
        <a:xfrm flipV="1">
          <a:off x="12814300" y="13063716"/>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1" name="テキスト ボックス 640"/>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3" name="テキスト ボックス 642"/>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75362</xdr:rowOff>
    </xdr:from>
    <xdr:to>
      <xdr:col>85</xdr:col>
      <xdr:colOff>177800</xdr:colOff>
      <xdr:row>76</xdr:row>
      <xdr:rowOff>5513</xdr:rowOff>
    </xdr:to>
    <xdr:sp macro="" textlink="">
      <xdr:nvSpPr>
        <xdr:cNvPr id="649" name="楕円 648"/>
        <xdr:cNvSpPr/>
      </xdr:nvSpPr>
      <xdr:spPr>
        <a:xfrm>
          <a:off x="16268700" y="12934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53789</xdr:rowOff>
    </xdr:from>
    <xdr:ext cx="534377" cy="259045"/>
    <xdr:sp macro="" textlink="">
      <xdr:nvSpPr>
        <xdr:cNvPr id="650" name="公債費該当値テキスト"/>
        <xdr:cNvSpPr txBox="1"/>
      </xdr:nvSpPr>
      <xdr:spPr>
        <a:xfrm>
          <a:off x="16370300" y="1291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96875</xdr:rowOff>
    </xdr:from>
    <xdr:to>
      <xdr:col>81</xdr:col>
      <xdr:colOff>101600</xdr:colOff>
      <xdr:row>76</xdr:row>
      <xdr:rowOff>27025</xdr:rowOff>
    </xdr:to>
    <xdr:sp macro="" textlink="">
      <xdr:nvSpPr>
        <xdr:cNvPr id="651" name="楕円 650"/>
        <xdr:cNvSpPr/>
      </xdr:nvSpPr>
      <xdr:spPr>
        <a:xfrm>
          <a:off x="15430500" y="12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18153</xdr:rowOff>
    </xdr:from>
    <xdr:ext cx="534377" cy="259045"/>
    <xdr:sp macro="" textlink="">
      <xdr:nvSpPr>
        <xdr:cNvPr id="652" name="テキスト ボックス 651"/>
        <xdr:cNvSpPr txBox="1"/>
      </xdr:nvSpPr>
      <xdr:spPr>
        <a:xfrm>
          <a:off x="15214111" y="130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90259</xdr:rowOff>
    </xdr:from>
    <xdr:to>
      <xdr:col>76</xdr:col>
      <xdr:colOff>165100</xdr:colOff>
      <xdr:row>76</xdr:row>
      <xdr:rowOff>20408</xdr:rowOff>
    </xdr:to>
    <xdr:sp macro="" textlink="">
      <xdr:nvSpPr>
        <xdr:cNvPr id="653" name="楕円 652"/>
        <xdr:cNvSpPr/>
      </xdr:nvSpPr>
      <xdr:spPr>
        <a:xfrm>
          <a:off x="14541500" y="12949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11537</xdr:rowOff>
    </xdr:from>
    <xdr:ext cx="534377" cy="259045"/>
    <xdr:sp macro="" textlink="">
      <xdr:nvSpPr>
        <xdr:cNvPr id="654" name="テキスト ボックス 653"/>
        <xdr:cNvSpPr txBox="1"/>
      </xdr:nvSpPr>
      <xdr:spPr>
        <a:xfrm>
          <a:off x="14325111" y="1304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154166</xdr:rowOff>
    </xdr:from>
    <xdr:to>
      <xdr:col>72</xdr:col>
      <xdr:colOff>38100</xdr:colOff>
      <xdr:row>76</xdr:row>
      <xdr:rowOff>84316</xdr:rowOff>
    </xdr:to>
    <xdr:sp macro="" textlink="">
      <xdr:nvSpPr>
        <xdr:cNvPr id="655" name="楕円 654"/>
        <xdr:cNvSpPr/>
      </xdr:nvSpPr>
      <xdr:spPr>
        <a:xfrm>
          <a:off x="13652500" y="130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75443</xdr:rowOff>
    </xdr:from>
    <xdr:ext cx="534377" cy="259045"/>
    <xdr:sp macro="" textlink="">
      <xdr:nvSpPr>
        <xdr:cNvPr id="656" name="テキスト ボックス 655"/>
        <xdr:cNvSpPr txBox="1"/>
      </xdr:nvSpPr>
      <xdr:spPr>
        <a:xfrm>
          <a:off x="13436111" y="131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154508</xdr:rowOff>
    </xdr:from>
    <xdr:to>
      <xdr:col>67</xdr:col>
      <xdr:colOff>101600</xdr:colOff>
      <xdr:row>76</xdr:row>
      <xdr:rowOff>84658</xdr:rowOff>
    </xdr:to>
    <xdr:sp macro="" textlink="">
      <xdr:nvSpPr>
        <xdr:cNvPr id="657" name="楕円 656"/>
        <xdr:cNvSpPr/>
      </xdr:nvSpPr>
      <xdr:spPr>
        <a:xfrm>
          <a:off x="12763500" y="13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75785</xdr:rowOff>
    </xdr:from>
    <xdr:ext cx="534377" cy="259045"/>
    <xdr:sp macro="" textlink="">
      <xdr:nvSpPr>
        <xdr:cNvPr id="658" name="テキスト ボックス 657"/>
        <xdr:cNvSpPr txBox="1"/>
      </xdr:nvSpPr>
      <xdr:spPr>
        <a:xfrm>
          <a:off x="12547111" y="131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49594</xdr:rowOff>
    </xdr:from>
    <xdr:to>
      <xdr:col>85</xdr:col>
      <xdr:colOff>127000</xdr:colOff>
      <xdr:row>97</xdr:row>
      <xdr:rowOff>151842</xdr:rowOff>
    </xdr:to>
    <xdr:cxnSp macro="">
      <xdr:nvCxnSpPr>
        <xdr:cNvPr id="687" name="直線コネクタ 686"/>
        <xdr:cNvCxnSpPr/>
      </xdr:nvCxnSpPr>
      <xdr:spPr>
        <a:xfrm>
          <a:off x="15481300" y="16508794"/>
          <a:ext cx="838200" cy="2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49594</xdr:rowOff>
    </xdr:from>
    <xdr:to>
      <xdr:col>81</xdr:col>
      <xdr:colOff>50800</xdr:colOff>
      <xdr:row>98</xdr:row>
      <xdr:rowOff>56502</xdr:rowOff>
    </xdr:to>
    <xdr:cxnSp macro="">
      <xdr:nvCxnSpPr>
        <xdr:cNvPr id="690" name="直線コネクタ 689"/>
        <xdr:cNvCxnSpPr/>
      </xdr:nvCxnSpPr>
      <xdr:spPr>
        <a:xfrm flipV="1">
          <a:off x="14592300" y="16508794"/>
          <a:ext cx="889000" cy="3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2" name="テキスト ボックス 691"/>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56502</xdr:rowOff>
    </xdr:from>
    <xdr:to>
      <xdr:col>76</xdr:col>
      <xdr:colOff>114300</xdr:colOff>
      <xdr:row>99</xdr:row>
      <xdr:rowOff>29896</xdr:rowOff>
    </xdr:to>
    <xdr:cxnSp macro="">
      <xdr:nvCxnSpPr>
        <xdr:cNvPr id="693" name="直線コネクタ 692"/>
        <xdr:cNvCxnSpPr/>
      </xdr:nvCxnSpPr>
      <xdr:spPr>
        <a:xfrm flipV="1">
          <a:off x="13703300" y="16858602"/>
          <a:ext cx="889000" cy="1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27356</xdr:rowOff>
    </xdr:from>
    <xdr:to>
      <xdr:col>71</xdr:col>
      <xdr:colOff>177800</xdr:colOff>
      <xdr:row>99</xdr:row>
      <xdr:rowOff>29896</xdr:rowOff>
    </xdr:to>
    <xdr:cxnSp macro="">
      <xdr:nvCxnSpPr>
        <xdr:cNvPr id="696" name="直線コネクタ 695"/>
        <xdr:cNvCxnSpPr/>
      </xdr:nvCxnSpPr>
      <xdr:spPr>
        <a:xfrm>
          <a:off x="12814300" y="17000906"/>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700" name="テキスト ボックス 699"/>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101042</xdr:rowOff>
    </xdr:from>
    <xdr:to>
      <xdr:col>85</xdr:col>
      <xdr:colOff>177800</xdr:colOff>
      <xdr:row>98</xdr:row>
      <xdr:rowOff>31192</xdr:rowOff>
    </xdr:to>
    <xdr:sp macro="" textlink="">
      <xdr:nvSpPr>
        <xdr:cNvPr id="706" name="楕円 705"/>
        <xdr:cNvSpPr/>
      </xdr:nvSpPr>
      <xdr:spPr>
        <a:xfrm>
          <a:off x="16268700" y="167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79469</xdr:rowOff>
    </xdr:from>
    <xdr:ext cx="534377" cy="259045"/>
    <xdr:sp macro="" textlink="">
      <xdr:nvSpPr>
        <xdr:cNvPr id="707" name="積立金該当値テキスト"/>
        <xdr:cNvSpPr txBox="1"/>
      </xdr:nvSpPr>
      <xdr:spPr>
        <a:xfrm>
          <a:off x="16370300" y="167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170244</xdr:rowOff>
    </xdr:from>
    <xdr:to>
      <xdr:col>81</xdr:col>
      <xdr:colOff>101600</xdr:colOff>
      <xdr:row>96</xdr:row>
      <xdr:rowOff>100394</xdr:rowOff>
    </xdr:to>
    <xdr:sp macro="" textlink="">
      <xdr:nvSpPr>
        <xdr:cNvPr id="708" name="楕円 707"/>
        <xdr:cNvSpPr/>
      </xdr:nvSpPr>
      <xdr:spPr>
        <a:xfrm>
          <a:off x="15430500" y="164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116921</xdr:rowOff>
    </xdr:from>
    <xdr:ext cx="534377" cy="259045"/>
    <xdr:sp macro="" textlink="">
      <xdr:nvSpPr>
        <xdr:cNvPr id="709" name="テキスト ボックス 708"/>
        <xdr:cNvSpPr txBox="1"/>
      </xdr:nvSpPr>
      <xdr:spPr>
        <a:xfrm>
          <a:off x="15214111" y="162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5702</xdr:rowOff>
    </xdr:from>
    <xdr:to>
      <xdr:col>76</xdr:col>
      <xdr:colOff>165100</xdr:colOff>
      <xdr:row>98</xdr:row>
      <xdr:rowOff>107302</xdr:rowOff>
    </xdr:to>
    <xdr:sp macro="" textlink="">
      <xdr:nvSpPr>
        <xdr:cNvPr id="710" name="楕円 709"/>
        <xdr:cNvSpPr/>
      </xdr:nvSpPr>
      <xdr:spPr>
        <a:xfrm>
          <a:off x="14541500" y="16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98429</xdr:rowOff>
    </xdr:from>
    <xdr:ext cx="534377" cy="259045"/>
    <xdr:sp macro="" textlink="">
      <xdr:nvSpPr>
        <xdr:cNvPr id="711" name="テキスト ボックス 710"/>
        <xdr:cNvSpPr txBox="1"/>
      </xdr:nvSpPr>
      <xdr:spPr>
        <a:xfrm>
          <a:off x="14325111" y="169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150546</xdr:rowOff>
    </xdr:from>
    <xdr:to>
      <xdr:col>72</xdr:col>
      <xdr:colOff>38100</xdr:colOff>
      <xdr:row>99</xdr:row>
      <xdr:rowOff>80696</xdr:rowOff>
    </xdr:to>
    <xdr:sp macro="" textlink="">
      <xdr:nvSpPr>
        <xdr:cNvPr id="712" name="楕円 711"/>
        <xdr:cNvSpPr/>
      </xdr:nvSpPr>
      <xdr:spPr>
        <a:xfrm>
          <a:off x="13652500" y="169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71823</xdr:rowOff>
    </xdr:from>
    <xdr:ext cx="469744" cy="259045"/>
    <xdr:sp macro="" textlink="">
      <xdr:nvSpPr>
        <xdr:cNvPr id="713" name="テキスト ボックス 712"/>
        <xdr:cNvSpPr txBox="1"/>
      </xdr:nvSpPr>
      <xdr:spPr>
        <a:xfrm>
          <a:off x="13468428" y="170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148006</xdr:rowOff>
    </xdr:from>
    <xdr:to>
      <xdr:col>67</xdr:col>
      <xdr:colOff>101600</xdr:colOff>
      <xdr:row>99</xdr:row>
      <xdr:rowOff>78156</xdr:rowOff>
    </xdr:to>
    <xdr:sp macro="" textlink="">
      <xdr:nvSpPr>
        <xdr:cNvPr id="714" name="楕円 713"/>
        <xdr:cNvSpPr/>
      </xdr:nvSpPr>
      <xdr:spPr>
        <a:xfrm>
          <a:off x="12763500" y="169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69283</xdr:rowOff>
    </xdr:from>
    <xdr:ext cx="469744" cy="259045"/>
    <xdr:sp macro="" textlink="">
      <xdr:nvSpPr>
        <xdr:cNvPr id="715" name="テキスト ボックス 714"/>
        <xdr:cNvSpPr txBox="1"/>
      </xdr:nvSpPr>
      <xdr:spPr>
        <a:xfrm>
          <a:off x="12579428" y="1704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98682</xdr:rowOff>
    </xdr:from>
    <xdr:to>
      <xdr:col>102</xdr:col>
      <xdr:colOff>114300</xdr:colOff>
      <xdr:row>39</xdr:row>
      <xdr:rowOff>98878</xdr:rowOff>
    </xdr:to>
    <xdr:cxnSp macro="">
      <xdr:nvCxnSpPr>
        <xdr:cNvPr id="755" name="直線コネクタ 754"/>
        <xdr:cNvCxnSpPr/>
      </xdr:nvCxnSpPr>
      <xdr:spPr>
        <a:xfrm>
          <a:off x="18656300" y="678523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7" name="テキスト ボックス 756"/>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9" name="テキスト ボックス 758"/>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47882</xdr:rowOff>
    </xdr:from>
    <xdr:to>
      <xdr:col>98</xdr:col>
      <xdr:colOff>38100</xdr:colOff>
      <xdr:row>39</xdr:row>
      <xdr:rowOff>149482</xdr:rowOff>
    </xdr:to>
    <xdr:sp macro="" textlink="">
      <xdr:nvSpPr>
        <xdr:cNvPr id="773" name="楕円 772"/>
        <xdr:cNvSpPr/>
      </xdr:nvSpPr>
      <xdr:spPr>
        <a:xfrm>
          <a:off x="18605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140609</xdr:rowOff>
    </xdr:from>
    <xdr:ext cx="249299" cy="259045"/>
    <xdr:sp macro="" textlink="">
      <xdr:nvSpPr>
        <xdr:cNvPr id="774" name="テキスト ボックス 773"/>
        <xdr:cNvSpPr txBox="1"/>
      </xdr:nvSpPr>
      <xdr:spPr>
        <a:xfrm>
          <a:off x="18531650"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53137</xdr:rowOff>
    </xdr:from>
    <xdr:to>
      <xdr:col>116</xdr:col>
      <xdr:colOff>63500</xdr:colOff>
      <xdr:row>57</xdr:row>
      <xdr:rowOff>77825</xdr:rowOff>
    </xdr:to>
    <xdr:cxnSp macro="">
      <xdr:nvCxnSpPr>
        <xdr:cNvPr id="803" name="直線コネクタ 802"/>
        <xdr:cNvCxnSpPr/>
      </xdr:nvCxnSpPr>
      <xdr:spPr>
        <a:xfrm>
          <a:off x="21323300" y="9825787"/>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4" name="貸付金平均値テキスト"/>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28829</xdr:rowOff>
    </xdr:from>
    <xdr:to>
      <xdr:col>111</xdr:col>
      <xdr:colOff>177800</xdr:colOff>
      <xdr:row>57</xdr:row>
      <xdr:rowOff>53137</xdr:rowOff>
    </xdr:to>
    <xdr:cxnSp macro="">
      <xdr:nvCxnSpPr>
        <xdr:cNvPr id="806" name="直線コネクタ 805"/>
        <xdr:cNvCxnSpPr/>
      </xdr:nvCxnSpPr>
      <xdr:spPr>
        <a:xfrm>
          <a:off x="20434300" y="9801479"/>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8" name="テキスト ボックス 807"/>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166904</xdr:rowOff>
    </xdr:from>
    <xdr:to>
      <xdr:col>107</xdr:col>
      <xdr:colOff>50800</xdr:colOff>
      <xdr:row>57</xdr:row>
      <xdr:rowOff>28829</xdr:rowOff>
    </xdr:to>
    <xdr:cxnSp macro="">
      <xdr:nvCxnSpPr>
        <xdr:cNvPr id="809" name="直線コネクタ 808"/>
        <xdr:cNvCxnSpPr/>
      </xdr:nvCxnSpPr>
      <xdr:spPr>
        <a:xfrm>
          <a:off x="19545300" y="9768104"/>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11" name="テキスト ボックス 810"/>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85484</xdr:rowOff>
    </xdr:from>
    <xdr:to>
      <xdr:col>102</xdr:col>
      <xdr:colOff>114300</xdr:colOff>
      <xdr:row>56</xdr:row>
      <xdr:rowOff>166904</xdr:rowOff>
    </xdr:to>
    <xdr:cxnSp macro="">
      <xdr:nvCxnSpPr>
        <xdr:cNvPr id="812" name="直線コネクタ 811"/>
        <xdr:cNvCxnSpPr/>
      </xdr:nvCxnSpPr>
      <xdr:spPr>
        <a:xfrm>
          <a:off x="18656300" y="9686684"/>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4" name="テキスト ボックス 813"/>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6" name="テキスト ボックス 815"/>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27025</xdr:rowOff>
    </xdr:from>
    <xdr:to>
      <xdr:col>116</xdr:col>
      <xdr:colOff>114300</xdr:colOff>
      <xdr:row>57</xdr:row>
      <xdr:rowOff>128625</xdr:rowOff>
    </xdr:to>
    <xdr:sp macro="" textlink="">
      <xdr:nvSpPr>
        <xdr:cNvPr id="822" name="楕円 821"/>
        <xdr:cNvSpPr/>
      </xdr:nvSpPr>
      <xdr:spPr>
        <a:xfrm>
          <a:off x="22110700" y="97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49902</xdr:rowOff>
    </xdr:from>
    <xdr:ext cx="469744" cy="259045"/>
    <xdr:sp macro="" textlink="">
      <xdr:nvSpPr>
        <xdr:cNvPr id="823" name="貸付金該当値テキスト"/>
        <xdr:cNvSpPr txBox="1"/>
      </xdr:nvSpPr>
      <xdr:spPr>
        <a:xfrm>
          <a:off x="22212300" y="96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2337</xdr:rowOff>
    </xdr:from>
    <xdr:to>
      <xdr:col>112</xdr:col>
      <xdr:colOff>38100</xdr:colOff>
      <xdr:row>57</xdr:row>
      <xdr:rowOff>103937</xdr:rowOff>
    </xdr:to>
    <xdr:sp macro="" textlink="">
      <xdr:nvSpPr>
        <xdr:cNvPr id="824" name="楕円 823"/>
        <xdr:cNvSpPr/>
      </xdr:nvSpPr>
      <xdr:spPr>
        <a:xfrm>
          <a:off x="21272500" y="97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120464</xdr:rowOff>
    </xdr:from>
    <xdr:ext cx="469744" cy="259045"/>
    <xdr:sp macro="" textlink="">
      <xdr:nvSpPr>
        <xdr:cNvPr id="825" name="テキスト ボックス 824"/>
        <xdr:cNvSpPr txBox="1"/>
      </xdr:nvSpPr>
      <xdr:spPr>
        <a:xfrm>
          <a:off x="21088428" y="95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149479</xdr:rowOff>
    </xdr:from>
    <xdr:to>
      <xdr:col>107</xdr:col>
      <xdr:colOff>101600</xdr:colOff>
      <xdr:row>57</xdr:row>
      <xdr:rowOff>79629</xdr:rowOff>
    </xdr:to>
    <xdr:sp macro="" textlink="">
      <xdr:nvSpPr>
        <xdr:cNvPr id="826" name="楕円 825"/>
        <xdr:cNvSpPr/>
      </xdr:nvSpPr>
      <xdr:spPr>
        <a:xfrm>
          <a:off x="20383500" y="97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96156</xdr:rowOff>
    </xdr:from>
    <xdr:ext cx="469744" cy="259045"/>
    <xdr:sp macro="" textlink="">
      <xdr:nvSpPr>
        <xdr:cNvPr id="827" name="テキスト ボックス 826"/>
        <xdr:cNvSpPr txBox="1"/>
      </xdr:nvSpPr>
      <xdr:spPr>
        <a:xfrm>
          <a:off x="20199428" y="952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116104</xdr:rowOff>
    </xdr:from>
    <xdr:to>
      <xdr:col>102</xdr:col>
      <xdr:colOff>165100</xdr:colOff>
      <xdr:row>57</xdr:row>
      <xdr:rowOff>46254</xdr:rowOff>
    </xdr:to>
    <xdr:sp macro="" textlink="">
      <xdr:nvSpPr>
        <xdr:cNvPr id="828" name="楕円 827"/>
        <xdr:cNvSpPr/>
      </xdr:nvSpPr>
      <xdr:spPr>
        <a:xfrm>
          <a:off x="194945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62781</xdr:rowOff>
    </xdr:from>
    <xdr:ext cx="534377" cy="259045"/>
    <xdr:sp macro="" textlink="">
      <xdr:nvSpPr>
        <xdr:cNvPr id="829" name="テキスト ボックス 828"/>
        <xdr:cNvSpPr txBox="1"/>
      </xdr:nvSpPr>
      <xdr:spPr>
        <a:xfrm>
          <a:off x="19278111" y="94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34684</xdr:rowOff>
    </xdr:from>
    <xdr:to>
      <xdr:col>98</xdr:col>
      <xdr:colOff>38100</xdr:colOff>
      <xdr:row>56</xdr:row>
      <xdr:rowOff>136284</xdr:rowOff>
    </xdr:to>
    <xdr:sp macro="" textlink="">
      <xdr:nvSpPr>
        <xdr:cNvPr id="830" name="楕円 829"/>
        <xdr:cNvSpPr/>
      </xdr:nvSpPr>
      <xdr:spPr>
        <a:xfrm>
          <a:off x="18605500" y="96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152811</xdr:rowOff>
    </xdr:from>
    <xdr:ext cx="534377" cy="259045"/>
    <xdr:sp macro="" textlink="">
      <xdr:nvSpPr>
        <xdr:cNvPr id="831" name="テキスト ボックス 830"/>
        <xdr:cNvSpPr txBox="1"/>
      </xdr:nvSpPr>
      <xdr:spPr>
        <a:xfrm>
          <a:off x="18389111" y="94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159036</xdr:rowOff>
    </xdr:from>
    <xdr:to>
      <xdr:col>116</xdr:col>
      <xdr:colOff>63500</xdr:colOff>
      <xdr:row>75</xdr:row>
      <xdr:rowOff>23038</xdr:rowOff>
    </xdr:to>
    <xdr:cxnSp macro="">
      <xdr:nvCxnSpPr>
        <xdr:cNvPr id="861" name="直線コネクタ 860"/>
        <xdr:cNvCxnSpPr/>
      </xdr:nvCxnSpPr>
      <xdr:spPr>
        <a:xfrm flipV="1">
          <a:off x="21323300" y="12846336"/>
          <a:ext cx="8382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62" name="繰出金平均値テキスト"/>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23038</xdr:rowOff>
    </xdr:from>
    <xdr:to>
      <xdr:col>111</xdr:col>
      <xdr:colOff>177800</xdr:colOff>
      <xdr:row>75</xdr:row>
      <xdr:rowOff>51232</xdr:rowOff>
    </xdr:to>
    <xdr:cxnSp macro="">
      <xdr:nvCxnSpPr>
        <xdr:cNvPr id="864" name="直線コネクタ 863"/>
        <xdr:cNvCxnSpPr/>
      </xdr:nvCxnSpPr>
      <xdr:spPr>
        <a:xfrm flipV="1">
          <a:off x="20434300" y="1288178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6" name="テキスト ボックス 865"/>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138500</xdr:rowOff>
    </xdr:from>
    <xdr:to>
      <xdr:col>107</xdr:col>
      <xdr:colOff>50800</xdr:colOff>
      <xdr:row>75</xdr:row>
      <xdr:rowOff>51232</xdr:rowOff>
    </xdr:to>
    <xdr:cxnSp macro="">
      <xdr:nvCxnSpPr>
        <xdr:cNvPr id="867" name="直線コネクタ 866"/>
        <xdr:cNvCxnSpPr/>
      </xdr:nvCxnSpPr>
      <xdr:spPr>
        <a:xfrm>
          <a:off x="19545300" y="12654350"/>
          <a:ext cx="889000" cy="25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9" name="テキスト ボックス 868"/>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138500</xdr:rowOff>
    </xdr:from>
    <xdr:to>
      <xdr:col>102</xdr:col>
      <xdr:colOff>114300</xdr:colOff>
      <xdr:row>74</xdr:row>
      <xdr:rowOff>27610</xdr:rowOff>
    </xdr:to>
    <xdr:cxnSp macro="">
      <xdr:nvCxnSpPr>
        <xdr:cNvPr id="870" name="直線コネクタ 869"/>
        <xdr:cNvCxnSpPr/>
      </xdr:nvCxnSpPr>
      <xdr:spPr>
        <a:xfrm flipV="1">
          <a:off x="18656300" y="12654350"/>
          <a:ext cx="8890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72" name="テキスト ボックス 871"/>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4" name="テキスト ボックス 873"/>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108236</xdr:rowOff>
    </xdr:from>
    <xdr:to>
      <xdr:col>116</xdr:col>
      <xdr:colOff>114300</xdr:colOff>
      <xdr:row>75</xdr:row>
      <xdr:rowOff>38386</xdr:rowOff>
    </xdr:to>
    <xdr:sp macro="" textlink="">
      <xdr:nvSpPr>
        <xdr:cNvPr id="880" name="楕円 879"/>
        <xdr:cNvSpPr/>
      </xdr:nvSpPr>
      <xdr:spPr>
        <a:xfrm>
          <a:off x="22110700" y="127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131113</xdr:rowOff>
    </xdr:from>
    <xdr:ext cx="534377" cy="259045"/>
    <xdr:sp macro="" textlink="">
      <xdr:nvSpPr>
        <xdr:cNvPr id="881" name="繰出金該当値テキスト"/>
        <xdr:cNvSpPr txBox="1"/>
      </xdr:nvSpPr>
      <xdr:spPr>
        <a:xfrm>
          <a:off x="22212300" y="126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143688</xdr:rowOff>
    </xdr:from>
    <xdr:to>
      <xdr:col>112</xdr:col>
      <xdr:colOff>38100</xdr:colOff>
      <xdr:row>75</xdr:row>
      <xdr:rowOff>73838</xdr:rowOff>
    </xdr:to>
    <xdr:sp macro="" textlink="">
      <xdr:nvSpPr>
        <xdr:cNvPr id="882" name="楕円 881"/>
        <xdr:cNvSpPr/>
      </xdr:nvSpPr>
      <xdr:spPr>
        <a:xfrm>
          <a:off x="21272500" y="128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90365</xdr:rowOff>
    </xdr:from>
    <xdr:ext cx="534377" cy="259045"/>
    <xdr:sp macro="" textlink="">
      <xdr:nvSpPr>
        <xdr:cNvPr id="883" name="テキスト ボックス 882"/>
        <xdr:cNvSpPr txBox="1"/>
      </xdr:nvSpPr>
      <xdr:spPr>
        <a:xfrm>
          <a:off x="21056111" y="126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432</xdr:rowOff>
    </xdr:from>
    <xdr:to>
      <xdr:col>107</xdr:col>
      <xdr:colOff>101600</xdr:colOff>
      <xdr:row>75</xdr:row>
      <xdr:rowOff>102032</xdr:rowOff>
    </xdr:to>
    <xdr:sp macro="" textlink="">
      <xdr:nvSpPr>
        <xdr:cNvPr id="884" name="楕円 883"/>
        <xdr:cNvSpPr/>
      </xdr:nvSpPr>
      <xdr:spPr>
        <a:xfrm>
          <a:off x="20383500" y="128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118559</xdr:rowOff>
    </xdr:from>
    <xdr:ext cx="534377" cy="259045"/>
    <xdr:sp macro="" textlink="">
      <xdr:nvSpPr>
        <xdr:cNvPr id="885" name="テキスト ボックス 884"/>
        <xdr:cNvSpPr txBox="1"/>
      </xdr:nvSpPr>
      <xdr:spPr>
        <a:xfrm>
          <a:off x="20167111" y="1263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87700</xdr:rowOff>
    </xdr:from>
    <xdr:to>
      <xdr:col>102</xdr:col>
      <xdr:colOff>165100</xdr:colOff>
      <xdr:row>74</xdr:row>
      <xdr:rowOff>17850</xdr:rowOff>
    </xdr:to>
    <xdr:sp macro="" textlink="">
      <xdr:nvSpPr>
        <xdr:cNvPr id="886" name="楕円 885"/>
        <xdr:cNvSpPr/>
      </xdr:nvSpPr>
      <xdr:spPr>
        <a:xfrm>
          <a:off x="19494500" y="126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34377</xdr:rowOff>
    </xdr:from>
    <xdr:ext cx="534377" cy="259045"/>
    <xdr:sp macro="" textlink="">
      <xdr:nvSpPr>
        <xdr:cNvPr id="887" name="テキスト ボックス 886"/>
        <xdr:cNvSpPr txBox="1"/>
      </xdr:nvSpPr>
      <xdr:spPr>
        <a:xfrm>
          <a:off x="19278111" y="12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148260</xdr:rowOff>
    </xdr:from>
    <xdr:to>
      <xdr:col>98</xdr:col>
      <xdr:colOff>38100</xdr:colOff>
      <xdr:row>74</xdr:row>
      <xdr:rowOff>78410</xdr:rowOff>
    </xdr:to>
    <xdr:sp macro="" textlink="">
      <xdr:nvSpPr>
        <xdr:cNvPr id="888" name="楕円 887"/>
        <xdr:cNvSpPr/>
      </xdr:nvSpPr>
      <xdr:spPr>
        <a:xfrm>
          <a:off x="18605500" y="12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94937</xdr:rowOff>
    </xdr:from>
    <xdr:ext cx="534377" cy="259045"/>
    <xdr:sp macro="" textlink="">
      <xdr:nvSpPr>
        <xdr:cNvPr id="889" name="テキスト ボックス 888"/>
        <xdr:cNvSpPr txBox="1"/>
      </xdr:nvSpPr>
      <xdr:spPr>
        <a:xfrm>
          <a:off x="18389111" y="124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性質別の住民一人当たりのコストのうち、類似団体平均を上回っているのは人件費、扶助費、災害復旧事業費、貸付金、繰出金である。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平成３０年７月豪雨災害及び令和３年大雨災害の影響により、災害復旧事業費が前年度と同様に高水準で推移している。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職員の給与削減措置を終了したことに伴い、人件費が前年度と比べ増加した。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23,586
23,324
118.23
14,335,968
13,733,453
514,035
7,839,391
13,879,034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159893</xdr:rowOff>
    </xdr:from>
    <xdr:to>
      <xdr:col>24</xdr:col>
      <xdr:colOff>63500</xdr:colOff>
      <xdr:row>33</xdr:row>
      <xdr:rowOff>66929</xdr:rowOff>
    </xdr:to>
    <xdr:cxnSp macro="">
      <xdr:nvCxnSpPr>
        <xdr:cNvPr id="61" name="直線コネクタ 60"/>
        <xdr:cNvCxnSpPr/>
      </xdr:nvCxnSpPr>
      <xdr:spPr>
        <a:xfrm flipV="1">
          <a:off x="3797300" y="5646293"/>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26924</xdr:rowOff>
    </xdr:from>
    <xdr:to>
      <xdr:col>19</xdr:col>
      <xdr:colOff>177800</xdr:colOff>
      <xdr:row>33</xdr:row>
      <xdr:rowOff>66929</xdr:rowOff>
    </xdr:to>
    <xdr:cxnSp macro="">
      <xdr:nvCxnSpPr>
        <xdr:cNvPr id="64" name="直線コネクタ 63"/>
        <xdr:cNvCxnSpPr/>
      </xdr:nvCxnSpPr>
      <xdr:spPr>
        <a:xfrm>
          <a:off x="2908300" y="568477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22352</xdr:rowOff>
    </xdr:from>
    <xdr:to>
      <xdr:col>15</xdr:col>
      <xdr:colOff>50800</xdr:colOff>
      <xdr:row>33</xdr:row>
      <xdr:rowOff>26924</xdr:rowOff>
    </xdr:to>
    <xdr:cxnSp macro="">
      <xdr:nvCxnSpPr>
        <xdr:cNvPr id="67" name="直線コネクタ 66"/>
        <xdr:cNvCxnSpPr/>
      </xdr:nvCxnSpPr>
      <xdr:spPr>
        <a:xfrm>
          <a:off x="2019300" y="56802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22352</xdr:rowOff>
    </xdr:from>
    <xdr:to>
      <xdr:col>10</xdr:col>
      <xdr:colOff>114300</xdr:colOff>
      <xdr:row>33</xdr:row>
      <xdr:rowOff>32639</xdr:rowOff>
    </xdr:to>
    <xdr:cxnSp macro="">
      <xdr:nvCxnSpPr>
        <xdr:cNvPr id="70" name="直線コネクタ 69"/>
        <xdr:cNvCxnSpPr/>
      </xdr:nvCxnSpPr>
      <xdr:spPr>
        <a:xfrm flipV="1">
          <a:off x="1130300" y="568020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109093</xdr:rowOff>
    </xdr:from>
    <xdr:to>
      <xdr:col>24</xdr:col>
      <xdr:colOff>114300</xdr:colOff>
      <xdr:row>33</xdr:row>
      <xdr:rowOff>39243</xdr:rowOff>
    </xdr:to>
    <xdr:sp macro="" textlink="">
      <xdr:nvSpPr>
        <xdr:cNvPr id="80" name="楕円 79"/>
        <xdr:cNvSpPr/>
      </xdr:nvSpPr>
      <xdr:spPr>
        <a:xfrm>
          <a:off x="4584700" y="55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131970</xdr:rowOff>
    </xdr:from>
    <xdr:ext cx="469744" cy="259045"/>
    <xdr:sp macro="" textlink="">
      <xdr:nvSpPr>
        <xdr:cNvPr id="81" name="議会費該当値テキスト"/>
        <xdr:cNvSpPr txBox="1"/>
      </xdr:nvSpPr>
      <xdr:spPr>
        <a:xfrm>
          <a:off x="4686300" y="5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16129</xdr:rowOff>
    </xdr:from>
    <xdr:to>
      <xdr:col>20</xdr:col>
      <xdr:colOff>38100</xdr:colOff>
      <xdr:row>33</xdr:row>
      <xdr:rowOff>117729</xdr:rowOff>
    </xdr:to>
    <xdr:sp macro="" textlink="">
      <xdr:nvSpPr>
        <xdr:cNvPr id="82" name="楕円 81"/>
        <xdr:cNvSpPr/>
      </xdr:nvSpPr>
      <xdr:spPr>
        <a:xfrm>
          <a:off x="3746500" y="56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134256</xdr:rowOff>
    </xdr:from>
    <xdr:ext cx="469744" cy="259045"/>
    <xdr:sp macro="" textlink="">
      <xdr:nvSpPr>
        <xdr:cNvPr id="83" name="テキスト ボックス 82"/>
        <xdr:cNvSpPr txBox="1"/>
      </xdr:nvSpPr>
      <xdr:spPr>
        <a:xfrm>
          <a:off x="3562428" y="544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147574</xdr:rowOff>
    </xdr:from>
    <xdr:to>
      <xdr:col>15</xdr:col>
      <xdr:colOff>101600</xdr:colOff>
      <xdr:row>33</xdr:row>
      <xdr:rowOff>77724</xdr:rowOff>
    </xdr:to>
    <xdr:sp macro="" textlink="">
      <xdr:nvSpPr>
        <xdr:cNvPr id="84" name="楕円 83"/>
        <xdr:cNvSpPr/>
      </xdr:nvSpPr>
      <xdr:spPr>
        <a:xfrm>
          <a:off x="2857500" y="56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94251</xdr:rowOff>
    </xdr:from>
    <xdr:ext cx="469744" cy="259045"/>
    <xdr:sp macro="" textlink="">
      <xdr:nvSpPr>
        <xdr:cNvPr id="85" name="テキスト ボックス 84"/>
        <xdr:cNvSpPr txBox="1"/>
      </xdr:nvSpPr>
      <xdr:spPr>
        <a:xfrm>
          <a:off x="2673428" y="5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143002</xdr:rowOff>
    </xdr:from>
    <xdr:to>
      <xdr:col>10</xdr:col>
      <xdr:colOff>165100</xdr:colOff>
      <xdr:row>33</xdr:row>
      <xdr:rowOff>73152</xdr:rowOff>
    </xdr:to>
    <xdr:sp macro="" textlink="">
      <xdr:nvSpPr>
        <xdr:cNvPr id="86" name="楕円 85"/>
        <xdr:cNvSpPr/>
      </xdr:nvSpPr>
      <xdr:spPr>
        <a:xfrm>
          <a:off x="1968500" y="56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89679</xdr:rowOff>
    </xdr:from>
    <xdr:ext cx="469744" cy="259045"/>
    <xdr:sp macro="" textlink="">
      <xdr:nvSpPr>
        <xdr:cNvPr id="87" name="テキスト ボックス 86"/>
        <xdr:cNvSpPr txBox="1"/>
      </xdr:nvSpPr>
      <xdr:spPr>
        <a:xfrm>
          <a:off x="1784428" y="54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153289</xdr:rowOff>
    </xdr:from>
    <xdr:to>
      <xdr:col>6</xdr:col>
      <xdr:colOff>38100</xdr:colOff>
      <xdr:row>33</xdr:row>
      <xdr:rowOff>83439</xdr:rowOff>
    </xdr:to>
    <xdr:sp macro="" textlink="">
      <xdr:nvSpPr>
        <xdr:cNvPr id="88" name="楕円 87"/>
        <xdr:cNvSpPr/>
      </xdr:nvSpPr>
      <xdr:spPr>
        <a:xfrm>
          <a:off x="1079500" y="56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99966</xdr:rowOff>
    </xdr:from>
    <xdr:ext cx="469744" cy="259045"/>
    <xdr:sp macro="" textlink="">
      <xdr:nvSpPr>
        <xdr:cNvPr id="89" name="テキスト ボックス 88"/>
        <xdr:cNvSpPr txBox="1"/>
      </xdr:nvSpPr>
      <xdr:spPr>
        <a:xfrm>
          <a:off x="895428" y="541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37104</xdr:rowOff>
    </xdr:from>
    <xdr:to>
      <xdr:col>24</xdr:col>
      <xdr:colOff>63500</xdr:colOff>
      <xdr:row>56</xdr:row>
      <xdr:rowOff>43139</xdr:rowOff>
    </xdr:to>
    <xdr:cxnSp macro="">
      <xdr:nvCxnSpPr>
        <xdr:cNvPr id="116" name="直線コネクタ 115"/>
        <xdr:cNvCxnSpPr/>
      </xdr:nvCxnSpPr>
      <xdr:spPr>
        <a:xfrm>
          <a:off x="3797300" y="9638304"/>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61044</xdr:rowOff>
    </xdr:from>
    <xdr:to>
      <xdr:col>19</xdr:col>
      <xdr:colOff>177800</xdr:colOff>
      <xdr:row>56</xdr:row>
      <xdr:rowOff>37104</xdr:rowOff>
    </xdr:to>
    <xdr:cxnSp macro="">
      <xdr:nvCxnSpPr>
        <xdr:cNvPr id="119" name="直線コネクタ 118"/>
        <xdr:cNvCxnSpPr/>
      </xdr:nvCxnSpPr>
      <xdr:spPr>
        <a:xfrm>
          <a:off x="2908300" y="9319344"/>
          <a:ext cx="889000" cy="3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61044</xdr:rowOff>
    </xdr:from>
    <xdr:to>
      <xdr:col>15</xdr:col>
      <xdr:colOff>50800</xdr:colOff>
      <xdr:row>57</xdr:row>
      <xdr:rowOff>51886</xdr:rowOff>
    </xdr:to>
    <xdr:cxnSp macro="">
      <xdr:nvCxnSpPr>
        <xdr:cNvPr id="122" name="直線コネクタ 121"/>
        <xdr:cNvCxnSpPr/>
      </xdr:nvCxnSpPr>
      <xdr:spPr>
        <a:xfrm flipV="1">
          <a:off x="2019300" y="9319344"/>
          <a:ext cx="889000" cy="50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51886</xdr:rowOff>
    </xdr:from>
    <xdr:to>
      <xdr:col>10</xdr:col>
      <xdr:colOff>114300</xdr:colOff>
      <xdr:row>57</xdr:row>
      <xdr:rowOff>55918</xdr:rowOff>
    </xdr:to>
    <xdr:cxnSp macro="">
      <xdr:nvCxnSpPr>
        <xdr:cNvPr id="125" name="直線コネクタ 124"/>
        <xdr:cNvCxnSpPr/>
      </xdr:nvCxnSpPr>
      <xdr:spPr>
        <a:xfrm flipV="1">
          <a:off x="1130300" y="9824536"/>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163789</xdr:rowOff>
    </xdr:from>
    <xdr:to>
      <xdr:col>24</xdr:col>
      <xdr:colOff>114300</xdr:colOff>
      <xdr:row>56</xdr:row>
      <xdr:rowOff>93939</xdr:rowOff>
    </xdr:to>
    <xdr:sp macro="" textlink="">
      <xdr:nvSpPr>
        <xdr:cNvPr id="135" name="楕円 134"/>
        <xdr:cNvSpPr/>
      </xdr:nvSpPr>
      <xdr:spPr>
        <a:xfrm>
          <a:off x="4584700" y="95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15216</xdr:rowOff>
    </xdr:from>
    <xdr:ext cx="534377" cy="259045"/>
    <xdr:sp macro="" textlink="">
      <xdr:nvSpPr>
        <xdr:cNvPr id="136" name="総務費該当値テキスト"/>
        <xdr:cNvSpPr txBox="1"/>
      </xdr:nvSpPr>
      <xdr:spPr>
        <a:xfrm>
          <a:off x="4686300" y="94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157754</xdr:rowOff>
    </xdr:from>
    <xdr:to>
      <xdr:col>20</xdr:col>
      <xdr:colOff>38100</xdr:colOff>
      <xdr:row>56</xdr:row>
      <xdr:rowOff>87904</xdr:rowOff>
    </xdr:to>
    <xdr:sp macro="" textlink="">
      <xdr:nvSpPr>
        <xdr:cNvPr id="137" name="楕円 136"/>
        <xdr:cNvSpPr/>
      </xdr:nvSpPr>
      <xdr:spPr>
        <a:xfrm>
          <a:off x="3746500" y="958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104431</xdr:rowOff>
    </xdr:from>
    <xdr:ext cx="534377" cy="259045"/>
    <xdr:sp macro="" textlink="">
      <xdr:nvSpPr>
        <xdr:cNvPr id="138" name="テキスト ボックス 137"/>
        <xdr:cNvSpPr txBox="1"/>
      </xdr:nvSpPr>
      <xdr:spPr>
        <a:xfrm>
          <a:off x="3530111" y="936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10244</xdr:rowOff>
    </xdr:from>
    <xdr:to>
      <xdr:col>15</xdr:col>
      <xdr:colOff>101600</xdr:colOff>
      <xdr:row>54</xdr:row>
      <xdr:rowOff>111844</xdr:rowOff>
    </xdr:to>
    <xdr:sp macro="" textlink="">
      <xdr:nvSpPr>
        <xdr:cNvPr id="139" name="楕円 138"/>
        <xdr:cNvSpPr/>
      </xdr:nvSpPr>
      <xdr:spPr>
        <a:xfrm>
          <a:off x="2857500" y="92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102971</xdr:rowOff>
    </xdr:from>
    <xdr:ext cx="599010" cy="259045"/>
    <xdr:sp macro="" textlink="">
      <xdr:nvSpPr>
        <xdr:cNvPr id="140" name="テキスト ボックス 139"/>
        <xdr:cNvSpPr txBox="1"/>
      </xdr:nvSpPr>
      <xdr:spPr>
        <a:xfrm>
          <a:off x="2608795" y="936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1086</xdr:rowOff>
    </xdr:from>
    <xdr:to>
      <xdr:col>10</xdr:col>
      <xdr:colOff>165100</xdr:colOff>
      <xdr:row>57</xdr:row>
      <xdr:rowOff>102686</xdr:rowOff>
    </xdr:to>
    <xdr:sp macro="" textlink="">
      <xdr:nvSpPr>
        <xdr:cNvPr id="141" name="楕円 140"/>
        <xdr:cNvSpPr/>
      </xdr:nvSpPr>
      <xdr:spPr>
        <a:xfrm>
          <a:off x="1968500" y="97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93813</xdr:rowOff>
    </xdr:from>
    <xdr:ext cx="534377" cy="259045"/>
    <xdr:sp macro="" textlink="">
      <xdr:nvSpPr>
        <xdr:cNvPr id="142" name="テキスト ボックス 141"/>
        <xdr:cNvSpPr txBox="1"/>
      </xdr:nvSpPr>
      <xdr:spPr>
        <a:xfrm>
          <a:off x="1752111" y="98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5118</xdr:rowOff>
    </xdr:from>
    <xdr:to>
      <xdr:col>6</xdr:col>
      <xdr:colOff>38100</xdr:colOff>
      <xdr:row>57</xdr:row>
      <xdr:rowOff>106718</xdr:rowOff>
    </xdr:to>
    <xdr:sp macro="" textlink="">
      <xdr:nvSpPr>
        <xdr:cNvPr id="143" name="楕円 142"/>
        <xdr:cNvSpPr/>
      </xdr:nvSpPr>
      <xdr:spPr>
        <a:xfrm>
          <a:off x="1079500" y="97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97845</xdr:rowOff>
    </xdr:from>
    <xdr:ext cx="534377" cy="259045"/>
    <xdr:sp macro="" textlink="">
      <xdr:nvSpPr>
        <xdr:cNvPr id="144" name="テキスト ボックス 143"/>
        <xdr:cNvSpPr txBox="1"/>
      </xdr:nvSpPr>
      <xdr:spPr>
        <a:xfrm>
          <a:off x="863111" y="98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119627</xdr:rowOff>
    </xdr:from>
    <xdr:to>
      <xdr:col>24</xdr:col>
      <xdr:colOff>63500</xdr:colOff>
      <xdr:row>74</xdr:row>
      <xdr:rowOff>1070</xdr:rowOff>
    </xdr:to>
    <xdr:cxnSp macro="">
      <xdr:nvCxnSpPr>
        <xdr:cNvPr id="176" name="直線コネクタ 175"/>
        <xdr:cNvCxnSpPr/>
      </xdr:nvCxnSpPr>
      <xdr:spPr>
        <a:xfrm>
          <a:off x="3797300" y="12635477"/>
          <a:ext cx="8382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119627</xdr:rowOff>
    </xdr:from>
    <xdr:to>
      <xdr:col>19</xdr:col>
      <xdr:colOff>177800</xdr:colOff>
      <xdr:row>75</xdr:row>
      <xdr:rowOff>87154</xdr:rowOff>
    </xdr:to>
    <xdr:cxnSp macro="">
      <xdr:nvCxnSpPr>
        <xdr:cNvPr id="179" name="直線コネクタ 178"/>
        <xdr:cNvCxnSpPr/>
      </xdr:nvCxnSpPr>
      <xdr:spPr>
        <a:xfrm flipV="1">
          <a:off x="2908300" y="12635477"/>
          <a:ext cx="889000" cy="3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114728</xdr:rowOff>
    </xdr:from>
    <xdr:to>
      <xdr:col>15</xdr:col>
      <xdr:colOff>50800</xdr:colOff>
      <xdr:row>75</xdr:row>
      <xdr:rowOff>87154</xdr:rowOff>
    </xdr:to>
    <xdr:cxnSp macro="">
      <xdr:nvCxnSpPr>
        <xdr:cNvPr id="182" name="直線コネクタ 181"/>
        <xdr:cNvCxnSpPr/>
      </xdr:nvCxnSpPr>
      <xdr:spPr>
        <a:xfrm>
          <a:off x="2019300" y="12802028"/>
          <a:ext cx="889000" cy="14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23430</xdr:rowOff>
    </xdr:from>
    <xdr:to>
      <xdr:col>10</xdr:col>
      <xdr:colOff>114300</xdr:colOff>
      <xdr:row>74</xdr:row>
      <xdr:rowOff>114728</xdr:rowOff>
    </xdr:to>
    <xdr:cxnSp macro="">
      <xdr:nvCxnSpPr>
        <xdr:cNvPr id="185" name="直線コネクタ 184"/>
        <xdr:cNvCxnSpPr/>
      </xdr:nvCxnSpPr>
      <xdr:spPr>
        <a:xfrm>
          <a:off x="1130300" y="12710730"/>
          <a:ext cx="889000" cy="9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121720</xdr:rowOff>
    </xdr:from>
    <xdr:to>
      <xdr:col>24</xdr:col>
      <xdr:colOff>114300</xdr:colOff>
      <xdr:row>74</xdr:row>
      <xdr:rowOff>51870</xdr:rowOff>
    </xdr:to>
    <xdr:sp macro="" textlink="">
      <xdr:nvSpPr>
        <xdr:cNvPr id="195" name="楕円 194"/>
        <xdr:cNvSpPr/>
      </xdr:nvSpPr>
      <xdr:spPr>
        <a:xfrm>
          <a:off x="4584700" y="126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144597</xdr:rowOff>
    </xdr:from>
    <xdr:ext cx="599010" cy="259045"/>
    <xdr:sp macro="" textlink="">
      <xdr:nvSpPr>
        <xdr:cNvPr id="196" name="民生費該当値テキスト"/>
        <xdr:cNvSpPr txBox="1"/>
      </xdr:nvSpPr>
      <xdr:spPr>
        <a:xfrm>
          <a:off x="4686300" y="1248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68827</xdr:rowOff>
    </xdr:from>
    <xdr:to>
      <xdr:col>20</xdr:col>
      <xdr:colOff>38100</xdr:colOff>
      <xdr:row>73</xdr:row>
      <xdr:rowOff>170427</xdr:rowOff>
    </xdr:to>
    <xdr:sp macro="" textlink="">
      <xdr:nvSpPr>
        <xdr:cNvPr id="197" name="楕円 196"/>
        <xdr:cNvSpPr/>
      </xdr:nvSpPr>
      <xdr:spPr>
        <a:xfrm>
          <a:off x="3746500" y="125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15504</xdr:rowOff>
    </xdr:from>
    <xdr:ext cx="599010" cy="259045"/>
    <xdr:sp macro="" textlink="">
      <xdr:nvSpPr>
        <xdr:cNvPr id="198" name="テキスト ボックス 197"/>
        <xdr:cNvSpPr txBox="1"/>
      </xdr:nvSpPr>
      <xdr:spPr>
        <a:xfrm>
          <a:off x="3497795" y="1235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36354</xdr:rowOff>
    </xdr:from>
    <xdr:to>
      <xdr:col>15</xdr:col>
      <xdr:colOff>101600</xdr:colOff>
      <xdr:row>75</xdr:row>
      <xdr:rowOff>137954</xdr:rowOff>
    </xdr:to>
    <xdr:sp macro="" textlink="">
      <xdr:nvSpPr>
        <xdr:cNvPr id="199" name="楕円 198"/>
        <xdr:cNvSpPr/>
      </xdr:nvSpPr>
      <xdr:spPr>
        <a:xfrm>
          <a:off x="2857500" y="128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154481</xdr:rowOff>
    </xdr:from>
    <xdr:ext cx="599010" cy="259045"/>
    <xdr:sp macro="" textlink="">
      <xdr:nvSpPr>
        <xdr:cNvPr id="200" name="テキスト ボックス 199"/>
        <xdr:cNvSpPr txBox="1"/>
      </xdr:nvSpPr>
      <xdr:spPr>
        <a:xfrm>
          <a:off x="2608795" y="1267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63928</xdr:rowOff>
    </xdr:from>
    <xdr:to>
      <xdr:col>10</xdr:col>
      <xdr:colOff>165100</xdr:colOff>
      <xdr:row>74</xdr:row>
      <xdr:rowOff>165528</xdr:rowOff>
    </xdr:to>
    <xdr:sp macro="" textlink="">
      <xdr:nvSpPr>
        <xdr:cNvPr id="201" name="楕円 200"/>
        <xdr:cNvSpPr/>
      </xdr:nvSpPr>
      <xdr:spPr>
        <a:xfrm>
          <a:off x="1968500" y="127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10605</xdr:rowOff>
    </xdr:from>
    <xdr:ext cx="599010" cy="259045"/>
    <xdr:sp macro="" textlink="">
      <xdr:nvSpPr>
        <xdr:cNvPr id="202" name="テキスト ボックス 201"/>
        <xdr:cNvSpPr txBox="1"/>
      </xdr:nvSpPr>
      <xdr:spPr>
        <a:xfrm>
          <a:off x="1719795" y="1252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144080</xdr:rowOff>
    </xdr:from>
    <xdr:to>
      <xdr:col>6</xdr:col>
      <xdr:colOff>38100</xdr:colOff>
      <xdr:row>74</xdr:row>
      <xdr:rowOff>74230</xdr:rowOff>
    </xdr:to>
    <xdr:sp macro="" textlink="">
      <xdr:nvSpPr>
        <xdr:cNvPr id="203" name="楕円 202"/>
        <xdr:cNvSpPr/>
      </xdr:nvSpPr>
      <xdr:spPr>
        <a:xfrm>
          <a:off x="1079500" y="126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90757</xdr:rowOff>
    </xdr:from>
    <xdr:ext cx="599010" cy="259045"/>
    <xdr:sp macro="" textlink="">
      <xdr:nvSpPr>
        <xdr:cNvPr id="204" name="テキスト ボックス 203"/>
        <xdr:cNvSpPr txBox="1"/>
      </xdr:nvSpPr>
      <xdr:spPr>
        <a:xfrm>
          <a:off x="830795" y="1243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70456</xdr:rowOff>
    </xdr:from>
    <xdr:to>
      <xdr:col>24</xdr:col>
      <xdr:colOff>63500</xdr:colOff>
      <xdr:row>98</xdr:row>
      <xdr:rowOff>154124</xdr:rowOff>
    </xdr:to>
    <xdr:cxnSp macro="">
      <xdr:nvCxnSpPr>
        <xdr:cNvPr id="236" name="直線コネクタ 235"/>
        <xdr:cNvCxnSpPr/>
      </xdr:nvCxnSpPr>
      <xdr:spPr>
        <a:xfrm>
          <a:off x="3797300" y="16872556"/>
          <a:ext cx="8382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70456</xdr:rowOff>
    </xdr:from>
    <xdr:to>
      <xdr:col>19</xdr:col>
      <xdr:colOff>177800</xdr:colOff>
      <xdr:row>99</xdr:row>
      <xdr:rowOff>16081</xdr:rowOff>
    </xdr:to>
    <xdr:cxnSp macro="">
      <xdr:nvCxnSpPr>
        <xdr:cNvPr id="239" name="直線コネクタ 238"/>
        <xdr:cNvCxnSpPr/>
      </xdr:nvCxnSpPr>
      <xdr:spPr>
        <a:xfrm flipV="1">
          <a:off x="2908300" y="16872556"/>
          <a:ext cx="889000" cy="1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16081</xdr:rowOff>
    </xdr:from>
    <xdr:to>
      <xdr:col>15</xdr:col>
      <xdr:colOff>50800</xdr:colOff>
      <xdr:row>99</xdr:row>
      <xdr:rowOff>54149</xdr:rowOff>
    </xdr:to>
    <xdr:cxnSp macro="">
      <xdr:nvCxnSpPr>
        <xdr:cNvPr id="242" name="直線コネクタ 241"/>
        <xdr:cNvCxnSpPr/>
      </xdr:nvCxnSpPr>
      <xdr:spPr>
        <a:xfrm flipV="1">
          <a:off x="2019300" y="16989631"/>
          <a:ext cx="889000" cy="3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147189</xdr:rowOff>
    </xdr:from>
    <xdr:to>
      <xdr:col>10</xdr:col>
      <xdr:colOff>114300</xdr:colOff>
      <xdr:row>99</xdr:row>
      <xdr:rowOff>54149</xdr:rowOff>
    </xdr:to>
    <xdr:cxnSp macro="">
      <xdr:nvCxnSpPr>
        <xdr:cNvPr id="245" name="直線コネクタ 244"/>
        <xdr:cNvCxnSpPr/>
      </xdr:nvCxnSpPr>
      <xdr:spPr>
        <a:xfrm>
          <a:off x="1130300" y="16949289"/>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103324</xdr:rowOff>
    </xdr:from>
    <xdr:to>
      <xdr:col>24</xdr:col>
      <xdr:colOff>114300</xdr:colOff>
      <xdr:row>99</xdr:row>
      <xdr:rowOff>33474</xdr:rowOff>
    </xdr:to>
    <xdr:sp macro="" textlink="">
      <xdr:nvSpPr>
        <xdr:cNvPr id="255" name="楕円 254"/>
        <xdr:cNvSpPr/>
      </xdr:nvSpPr>
      <xdr:spPr>
        <a:xfrm>
          <a:off x="4584700" y="169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18251</xdr:rowOff>
    </xdr:from>
    <xdr:ext cx="534377" cy="259045"/>
    <xdr:sp macro="" textlink="">
      <xdr:nvSpPr>
        <xdr:cNvPr id="256" name="衛生費該当値テキスト"/>
        <xdr:cNvSpPr txBox="1"/>
      </xdr:nvSpPr>
      <xdr:spPr>
        <a:xfrm>
          <a:off x="4686300" y="168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19656</xdr:rowOff>
    </xdr:from>
    <xdr:to>
      <xdr:col>20</xdr:col>
      <xdr:colOff>38100</xdr:colOff>
      <xdr:row>98</xdr:row>
      <xdr:rowOff>121256</xdr:rowOff>
    </xdr:to>
    <xdr:sp macro="" textlink="">
      <xdr:nvSpPr>
        <xdr:cNvPr id="257" name="楕円 256"/>
        <xdr:cNvSpPr/>
      </xdr:nvSpPr>
      <xdr:spPr>
        <a:xfrm>
          <a:off x="3746500" y="168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112383</xdr:rowOff>
    </xdr:from>
    <xdr:ext cx="534377" cy="259045"/>
    <xdr:sp macro="" textlink="">
      <xdr:nvSpPr>
        <xdr:cNvPr id="258" name="テキスト ボックス 257"/>
        <xdr:cNvSpPr txBox="1"/>
      </xdr:nvSpPr>
      <xdr:spPr>
        <a:xfrm>
          <a:off x="3530111" y="169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136731</xdr:rowOff>
    </xdr:from>
    <xdr:to>
      <xdr:col>15</xdr:col>
      <xdr:colOff>101600</xdr:colOff>
      <xdr:row>99</xdr:row>
      <xdr:rowOff>66881</xdr:rowOff>
    </xdr:to>
    <xdr:sp macro="" textlink="">
      <xdr:nvSpPr>
        <xdr:cNvPr id="259" name="楕円 258"/>
        <xdr:cNvSpPr/>
      </xdr:nvSpPr>
      <xdr:spPr>
        <a:xfrm>
          <a:off x="2857500" y="169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58008</xdr:rowOff>
    </xdr:from>
    <xdr:ext cx="534377" cy="259045"/>
    <xdr:sp macro="" textlink="">
      <xdr:nvSpPr>
        <xdr:cNvPr id="260" name="テキスト ボックス 259"/>
        <xdr:cNvSpPr txBox="1"/>
      </xdr:nvSpPr>
      <xdr:spPr>
        <a:xfrm>
          <a:off x="2641111" y="170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3349</xdr:rowOff>
    </xdr:from>
    <xdr:to>
      <xdr:col>10</xdr:col>
      <xdr:colOff>165100</xdr:colOff>
      <xdr:row>99</xdr:row>
      <xdr:rowOff>104949</xdr:rowOff>
    </xdr:to>
    <xdr:sp macro="" textlink="">
      <xdr:nvSpPr>
        <xdr:cNvPr id="261" name="楕円 260"/>
        <xdr:cNvSpPr/>
      </xdr:nvSpPr>
      <xdr:spPr>
        <a:xfrm>
          <a:off x="1968500" y="169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96076</xdr:rowOff>
    </xdr:from>
    <xdr:ext cx="534377" cy="259045"/>
    <xdr:sp macro="" textlink="">
      <xdr:nvSpPr>
        <xdr:cNvPr id="262" name="テキスト ボックス 261"/>
        <xdr:cNvSpPr txBox="1"/>
      </xdr:nvSpPr>
      <xdr:spPr>
        <a:xfrm>
          <a:off x="1752111" y="1706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96389</xdr:rowOff>
    </xdr:from>
    <xdr:to>
      <xdr:col>6</xdr:col>
      <xdr:colOff>38100</xdr:colOff>
      <xdr:row>99</xdr:row>
      <xdr:rowOff>26539</xdr:rowOff>
    </xdr:to>
    <xdr:sp macro="" textlink="">
      <xdr:nvSpPr>
        <xdr:cNvPr id="263" name="楕円 262"/>
        <xdr:cNvSpPr/>
      </xdr:nvSpPr>
      <xdr:spPr>
        <a:xfrm>
          <a:off x="1079500" y="168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17666</xdr:rowOff>
    </xdr:from>
    <xdr:ext cx="534377" cy="259045"/>
    <xdr:sp macro="" textlink="">
      <xdr:nvSpPr>
        <xdr:cNvPr id="264" name="テキスト ボックス 263"/>
        <xdr:cNvSpPr txBox="1"/>
      </xdr:nvSpPr>
      <xdr:spPr>
        <a:xfrm>
          <a:off x="863111" y="169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38463</xdr:rowOff>
    </xdr:from>
    <xdr:to>
      <xdr:col>55</xdr:col>
      <xdr:colOff>0</xdr:colOff>
      <xdr:row>36</xdr:row>
      <xdr:rowOff>49566</xdr:rowOff>
    </xdr:to>
    <xdr:cxnSp macro="">
      <xdr:nvCxnSpPr>
        <xdr:cNvPr id="295" name="直線コネクタ 294"/>
        <xdr:cNvCxnSpPr/>
      </xdr:nvCxnSpPr>
      <xdr:spPr>
        <a:xfrm flipV="1">
          <a:off x="9639300" y="6210663"/>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49566</xdr:rowOff>
    </xdr:from>
    <xdr:to>
      <xdr:col>50</xdr:col>
      <xdr:colOff>114300</xdr:colOff>
      <xdr:row>36</xdr:row>
      <xdr:rowOff>60996</xdr:rowOff>
    </xdr:to>
    <xdr:cxnSp macro="">
      <xdr:nvCxnSpPr>
        <xdr:cNvPr id="298" name="直線コネクタ 297"/>
        <xdr:cNvCxnSpPr/>
      </xdr:nvCxnSpPr>
      <xdr:spPr>
        <a:xfrm flipV="1">
          <a:off x="8750300" y="62217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60996</xdr:rowOff>
    </xdr:from>
    <xdr:to>
      <xdr:col>45</xdr:col>
      <xdr:colOff>177800</xdr:colOff>
      <xdr:row>36</xdr:row>
      <xdr:rowOff>72426</xdr:rowOff>
    </xdr:to>
    <xdr:cxnSp macro="">
      <xdr:nvCxnSpPr>
        <xdr:cNvPr id="301" name="直線コネクタ 300"/>
        <xdr:cNvCxnSpPr/>
      </xdr:nvCxnSpPr>
      <xdr:spPr>
        <a:xfrm flipV="1">
          <a:off x="7861300" y="62331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72426</xdr:rowOff>
    </xdr:from>
    <xdr:to>
      <xdr:col>41</xdr:col>
      <xdr:colOff>50800</xdr:colOff>
      <xdr:row>36</xdr:row>
      <xdr:rowOff>80264</xdr:rowOff>
    </xdr:to>
    <xdr:cxnSp macro="">
      <xdr:nvCxnSpPr>
        <xdr:cNvPr id="304" name="直線コネクタ 303"/>
        <xdr:cNvCxnSpPr/>
      </xdr:nvCxnSpPr>
      <xdr:spPr>
        <a:xfrm flipV="1">
          <a:off x="6972300" y="6244626"/>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159113</xdr:rowOff>
    </xdr:from>
    <xdr:to>
      <xdr:col>55</xdr:col>
      <xdr:colOff>50800</xdr:colOff>
      <xdr:row>36</xdr:row>
      <xdr:rowOff>89263</xdr:rowOff>
    </xdr:to>
    <xdr:sp macro="" textlink="">
      <xdr:nvSpPr>
        <xdr:cNvPr id="314" name="楕円 313"/>
        <xdr:cNvSpPr/>
      </xdr:nvSpPr>
      <xdr:spPr>
        <a:xfrm>
          <a:off x="104267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10540</xdr:rowOff>
    </xdr:from>
    <xdr:ext cx="469744" cy="259045"/>
    <xdr:sp macro="" textlink="">
      <xdr:nvSpPr>
        <xdr:cNvPr id="315" name="労働費該当値テキスト"/>
        <xdr:cNvSpPr txBox="1"/>
      </xdr:nvSpPr>
      <xdr:spPr>
        <a:xfrm>
          <a:off x="10528300" y="601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170216</xdr:rowOff>
    </xdr:from>
    <xdr:to>
      <xdr:col>50</xdr:col>
      <xdr:colOff>165100</xdr:colOff>
      <xdr:row>36</xdr:row>
      <xdr:rowOff>100366</xdr:rowOff>
    </xdr:to>
    <xdr:sp macro="" textlink="">
      <xdr:nvSpPr>
        <xdr:cNvPr id="316" name="楕円 315"/>
        <xdr:cNvSpPr/>
      </xdr:nvSpPr>
      <xdr:spPr>
        <a:xfrm>
          <a:off x="9588500" y="61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116893</xdr:rowOff>
    </xdr:from>
    <xdr:ext cx="469744" cy="259045"/>
    <xdr:sp macro="" textlink="">
      <xdr:nvSpPr>
        <xdr:cNvPr id="317" name="テキスト ボックス 316"/>
        <xdr:cNvSpPr txBox="1"/>
      </xdr:nvSpPr>
      <xdr:spPr>
        <a:xfrm>
          <a:off x="9404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10196</xdr:rowOff>
    </xdr:from>
    <xdr:to>
      <xdr:col>46</xdr:col>
      <xdr:colOff>38100</xdr:colOff>
      <xdr:row>36</xdr:row>
      <xdr:rowOff>111796</xdr:rowOff>
    </xdr:to>
    <xdr:sp macro="" textlink="">
      <xdr:nvSpPr>
        <xdr:cNvPr id="318" name="楕円 317"/>
        <xdr:cNvSpPr/>
      </xdr:nvSpPr>
      <xdr:spPr>
        <a:xfrm>
          <a:off x="8699500" y="61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128323</xdr:rowOff>
    </xdr:from>
    <xdr:ext cx="469744" cy="259045"/>
    <xdr:sp macro="" textlink="">
      <xdr:nvSpPr>
        <xdr:cNvPr id="319" name="テキスト ボックス 318"/>
        <xdr:cNvSpPr txBox="1"/>
      </xdr:nvSpPr>
      <xdr:spPr>
        <a:xfrm>
          <a:off x="8515428" y="595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21626</xdr:rowOff>
    </xdr:from>
    <xdr:to>
      <xdr:col>41</xdr:col>
      <xdr:colOff>101600</xdr:colOff>
      <xdr:row>36</xdr:row>
      <xdr:rowOff>123226</xdr:rowOff>
    </xdr:to>
    <xdr:sp macro="" textlink="">
      <xdr:nvSpPr>
        <xdr:cNvPr id="320" name="楕円 319"/>
        <xdr:cNvSpPr/>
      </xdr:nvSpPr>
      <xdr:spPr>
        <a:xfrm>
          <a:off x="7810500" y="61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139753</xdr:rowOff>
    </xdr:from>
    <xdr:ext cx="469744" cy="259045"/>
    <xdr:sp macro="" textlink="">
      <xdr:nvSpPr>
        <xdr:cNvPr id="321" name="テキスト ボックス 320"/>
        <xdr:cNvSpPr txBox="1"/>
      </xdr:nvSpPr>
      <xdr:spPr>
        <a:xfrm>
          <a:off x="7626428" y="59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29464</xdr:rowOff>
    </xdr:from>
    <xdr:to>
      <xdr:col>36</xdr:col>
      <xdr:colOff>165100</xdr:colOff>
      <xdr:row>36</xdr:row>
      <xdr:rowOff>131064</xdr:rowOff>
    </xdr:to>
    <xdr:sp macro="" textlink="">
      <xdr:nvSpPr>
        <xdr:cNvPr id="322" name="楕円 321"/>
        <xdr:cNvSpPr/>
      </xdr:nvSpPr>
      <xdr:spPr>
        <a:xfrm>
          <a:off x="6921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147591</xdr:rowOff>
    </xdr:from>
    <xdr:ext cx="469744" cy="259045"/>
    <xdr:sp macro="" textlink="">
      <xdr:nvSpPr>
        <xdr:cNvPr id="323" name="テキスト ボックス 322"/>
        <xdr:cNvSpPr txBox="1"/>
      </xdr:nvSpPr>
      <xdr:spPr>
        <a:xfrm>
          <a:off x="6737428"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167360</xdr:rowOff>
    </xdr:from>
    <xdr:to>
      <xdr:col>55</xdr:col>
      <xdr:colOff>0</xdr:colOff>
      <xdr:row>58</xdr:row>
      <xdr:rowOff>8122</xdr:rowOff>
    </xdr:to>
    <xdr:cxnSp macro="">
      <xdr:nvCxnSpPr>
        <xdr:cNvPr id="352" name="直線コネクタ 351"/>
        <xdr:cNvCxnSpPr/>
      </xdr:nvCxnSpPr>
      <xdr:spPr>
        <a:xfrm>
          <a:off x="9639300" y="9940010"/>
          <a:ext cx="8382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167360</xdr:rowOff>
    </xdr:from>
    <xdr:to>
      <xdr:col>50</xdr:col>
      <xdr:colOff>114300</xdr:colOff>
      <xdr:row>58</xdr:row>
      <xdr:rowOff>10275</xdr:rowOff>
    </xdr:to>
    <xdr:cxnSp macro="">
      <xdr:nvCxnSpPr>
        <xdr:cNvPr id="355" name="直線コネクタ 354"/>
        <xdr:cNvCxnSpPr/>
      </xdr:nvCxnSpPr>
      <xdr:spPr>
        <a:xfrm flipV="1">
          <a:off x="8750300" y="9940010"/>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10275</xdr:rowOff>
    </xdr:from>
    <xdr:to>
      <xdr:col>45</xdr:col>
      <xdr:colOff>177800</xdr:colOff>
      <xdr:row>58</xdr:row>
      <xdr:rowOff>104210</xdr:rowOff>
    </xdr:to>
    <xdr:cxnSp macro="">
      <xdr:nvCxnSpPr>
        <xdr:cNvPr id="358" name="直線コネクタ 357"/>
        <xdr:cNvCxnSpPr/>
      </xdr:nvCxnSpPr>
      <xdr:spPr>
        <a:xfrm flipV="1">
          <a:off x="7861300" y="9954375"/>
          <a:ext cx="889000" cy="9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169304</xdr:rowOff>
    </xdr:from>
    <xdr:to>
      <xdr:col>41</xdr:col>
      <xdr:colOff>50800</xdr:colOff>
      <xdr:row>58</xdr:row>
      <xdr:rowOff>104210</xdr:rowOff>
    </xdr:to>
    <xdr:cxnSp macro="">
      <xdr:nvCxnSpPr>
        <xdr:cNvPr id="361" name="直線コネクタ 360"/>
        <xdr:cNvCxnSpPr/>
      </xdr:nvCxnSpPr>
      <xdr:spPr>
        <a:xfrm>
          <a:off x="6972300" y="9599054"/>
          <a:ext cx="889000" cy="44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128772</xdr:rowOff>
    </xdr:from>
    <xdr:to>
      <xdr:col>55</xdr:col>
      <xdr:colOff>50800</xdr:colOff>
      <xdr:row>58</xdr:row>
      <xdr:rowOff>58922</xdr:rowOff>
    </xdr:to>
    <xdr:sp macro="" textlink="">
      <xdr:nvSpPr>
        <xdr:cNvPr id="371" name="楕円 370"/>
        <xdr:cNvSpPr/>
      </xdr:nvSpPr>
      <xdr:spPr>
        <a:xfrm>
          <a:off x="10426700" y="99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107199</xdr:rowOff>
    </xdr:from>
    <xdr:ext cx="534377" cy="259045"/>
    <xdr:sp macro="" textlink="">
      <xdr:nvSpPr>
        <xdr:cNvPr id="372" name="農林水産業費該当値テキスト"/>
        <xdr:cNvSpPr txBox="1"/>
      </xdr:nvSpPr>
      <xdr:spPr>
        <a:xfrm>
          <a:off x="10528300" y="98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116560</xdr:rowOff>
    </xdr:from>
    <xdr:to>
      <xdr:col>50</xdr:col>
      <xdr:colOff>165100</xdr:colOff>
      <xdr:row>58</xdr:row>
      <xdr:rowOff>46710</xdr:rowOff>
    </xdr:to>
    <xdr:sp macro="" textlink="">
      <xdr:nvSpPr>
        <xdr:cNvPr id="373" name="楕円 372"/>
        <xdr:cNvSpPr/>
      </xdr:nvSpPr>
      <xdr:spPr>
        <a:xfrm>
          <a:off x="9588500" y="98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37837</xdr:rowOff>
    </xdr:from>
    <xdr:ext cx="534377" cy="259045"/>
    <xdr:sp macro="" textlink="">
      <xdr:nvSpPr>
        <xdr:cNvPr id="374" name="テキスト ボックス 373"/>
        <xdr:cNvSpPr txBox="1"/>
      </xdr:nvSpPr>
      <xdr:spPr>
        <a:xfrm>
          <a:off x="9372111" y="998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130925</xdr:rowOff>
    </xdr:from>
    <xdr:to>
      <xdr:col>46</xdr:col>
      <xdr:colOff>38100</xdr:colOff>
      <xdr:row>58</xdr:row>
      <xdr:rowOff>61075</xdr:rowOff>
    </xdr:to>
    <xdr:sp macro="" textlink="">
      <xdr:nvSpPr>
        <xdr:cNvPr id="375" name="楕円 374"/>
        <xdr:cNvSpPr/>
      </xdr:nvSpPr>
      <xdr:spPr>
        <a:xfrm>
          <a:off x="8699500" y="9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52202</xdr:rowOff>
    </xdr:from>
    <xdr:ext cx="534377" cy="259045"/>
    <xdr:sp macro="" textlink="">
      <xdr:nvSpPr>
        <xdr:cNvPr id="376" name="テキスト ボックス 375"/>
        <xdr:cNvSpPr txBox="1"/>
      </xdr:nvSpPr>
      <xdr:spPr>
        <a:xfrm>
          <a:off x="8483111"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53410</xdr:rowOff>
    </xdr:from>
    <xdr:to>
      <xdr:col>41</xdr:col>
      <xdr:colOff>101600</xdr:colOff>
      <xdr:row>58</xdr:row>
      <xdr:rowOff>155010</xdr:rowOff>
    </xdr:to>
    <xdr:sp macro="" textlink="">
      <xdr:nvSpPr>
        <xdr:cNvPr id="377" name="楕円 376"/>
        <xdr:cNvSpPr/>
      </xdr:nvSpPr>
      <xdr:spPr>
        <a:xfrm>
          <a:off x="7810500" y="99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146137</xdr:rowOff>
    </xdr:from>
    <xdr:ext cx="469744" cy="259045"/>
    <xdr:sp macro="" textlink="">
      <xdr:nvSpPr>
        <xdr:cNvPr id="378" name="テキスト ボックス 377"/>
        <xdr:cNvSpPr txBox="1"/>
      </xdr:nvSpPr>
      <xdr:spPr>
        <a:xfrm>
          <a:off x="7626428" y="1009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118504</xdr:rowOff>
    </xdr:from>
    <xdr:to>
      <xdr:col>36</xdr:col>
      <xdr:colOff>165100</xdr:colOff>
      <xdr:row>56</xdr:row>
      <xdr:rowOff>48654</xdr:rowOff>
    </xdr:to>
    <xdr:sp macro="" textlink="">
      <xdr:nvSpPr>
        <xdr:cNvPr id="379" name="楕円 378"/>
        <xdr:cNvSpPr/>
      </xdr:nvSpPr>
      <xdr:spPr>
        <a:xfrm>
          <a:off x="6921500" y="954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65181</xdr:rowOff>
    </xdr:from>
    <xdr:ext cx="534377" cy="259045"/>
    <xdr:sp macro="" textlink="">
      <xdr:nvSpPr>
        <xdr:cNvPr id="380" name="テキスト ボックス 379"/>
        <xdr:cNvSpPr txBox="1"/>
      </xdr:nvSpPr>
      <xdr:spPr>
        <a:xfrm>
          <a:off x="6705111" y="93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137482</xdr:rowOff>
    </xdr:from>
    <xdr:to>
      <xdr:col>55</xdr:col>
      <xdr:colOff>0</xdr:colOff>
      <xdr:row>76</xdr:row>
      <xdr:rowOff>8575</xdr:rowOff>
    </xdr:to>
    <xdr:cxnSp macro="">
      <xdr:nvCxnSpPr>
        <xdr:cNvPr id="407" name="直線コネクタ 406"/>
        <xdr:cNvCxnSpPr/>
      </xdr:nvCxnSpPr>
      <xdr:spPr>
        <a:xfrm flipV="1">
          <a:off x="9639300" y="12996232"/>
          <a:ext cx="838200" cy="4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8575</xdr:rowOff>
    </xdr:from>
    <xdr:to>
      <xdr:col>50</xdr:col>
      <xdr:colOff>114300</xdr:colOff>
      <xdr:row>76</xdr:row>
      <xdr:rowOff>58502</xdr:rowOff>
    </xdr:to>
    <xdr:cxnSp macro="">
      <xdr:nvCxnSpPr>
        <xdr:cNvPr id="410" name="直線コネクタ 409"/>
        <xdr:cNvCxnSpPr/>
      </xdr:nvCxnSpPr>
      <xdr:spPr>
        <a:xfrm flipV="1">
          <a:off x="8750300" y="13038775"/>
          <a:ext cx="8890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45493</xdr:rowOff>
    </xdr:from>
    <xdr:to>
      <xdr:col>45</xdr:col>
      <xdr:colOff>177800</xdr:colOff>
      <xdr:row>76</xdr:row>
      <xdr:rowOff>58502</xdr:rowOff>
    </xdr:to>
    <xdr:cxnSp macro="">
      <xdr:nvCxnSpPr>
        <xdr:cNvPr id="413" name="直線コネクタ 412"/>
        <xdr:cNvCxnSpPr/>
      </xdr:nvCxnSpPr>
      <xdr:spPr>
        <a:xfrm>
          <a:off x="7861300" y="13075693"/>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45493</xdr:rowOff>
    </xdr:from>
    <xdr:to>
      <xdr:col>41</xdr:col>
      <xdr:colOff>50800</xdr:colOff>
      <xdr:row>76</xdr:row>
      <xdr:rowOff>108519</xdr:rowOff>
    </xdr:to>
    <xdr:cxnSp macro="">
      <xdr:nvCxnSpPr>
        <xdr:cNvPr id="416" name="直線コネクタ 415"/>
        <xdr:cNvCxnSpPr/>
      </xdr:nvCxnSpPr>
      <xdr:spPr>
        <a:xfrm flipV="1">
          <a:off x="6972300" y="13075693"/>
          <a:ext cx="889000" cy="6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86682</xdr:rowOff>
    </xdr:from>
    <xdr:to>
      <xdr:col>55</xdr:col>
      <xdr:colOff>50800</xdr:colOff>
      <xdr:row>76</xdr:row>
      <xdr:rowOff>16833</xdr:rowOff>
    </xdr:to>
    <xdr:sp macro="" textlink="">
      <xdr:nvSpPr>
        <xdr:cNvPr id="426" name="楕円 425"/>
        <xdr:cNvSpPr/>
      </xdr:nvSpPr>
      <xdr:spPr>
        <a:xfrm>
          <a:off x="10426700" y="129454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109559</xdr:rowOff>
    </xdr:from>
    <xdr:ext cx="534377" cy="259045"/>
    <xdr:sp macro="" textlink="">
      <xdr:nvSpPr>
        <xdr:cNvPr id="427" name="商工費該当値テキスト"/>
        <xdr:cNvSpPr txBox="1"/>
      </xdr:nvSpPr>
      <xdr:spPr>
        <a:xfrm>
          <a:off x="10528300" y="127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129225</xdr:rowOff>
    </xdr:from>
    <xdr:to>
      <xdr:col>50</xdr:col>
      <xdr:colOff>165100</xdr:colOff>
      <xdr:row>76</xdr:row>
      <xdr:rowOff>59375</xdr:rowOff>
    </xdr:to>
    <xdr:sp macro="" textlink="">
      <xdr:nvSpPr>
        <xdr:cNvPr id="428" name="楕円 427"/>
        <xdr:cNvSpPr/>
      </xdr:nvSpPr>
      <xdr:spPr>
        <a:xfrm>
          <a:off x="9588500" y="129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50502</xdr:rowOff>
    </xdr:from>
    <xdr:ext cx="534377" cy="259045"/>
    <xdr:sp macro="" textlink="">
      <xdr:nvSpPr>
        <xdr:cNvPr id="429" name="テキスト ボックス 428"/>
        <xdr:cNvSpPr txBox="1"/>
      </xdr:nvSpPr>
      <xdr:spPr>
        <a:xfrm>
          <a:off x="9372111" y="130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7702</xdr:rowOff>
    </xdr:from>
    <xdr:to>
      <xdr:col>46</xdr:col>
      <xdr:colOff>38100</xdr:colOff>
      <xdr:row>76</xdr:row>
      <xdr:rowOff>109302</xdr:rowOff>
    </xdr:to>
    <xdr:sp macro="" textlink="">
      <xdr:nvSpPr>
        <xdr:cNvPr id="430" name="楕円 429"/>
        <xdr:cNvSpPr/>
      </xdr:nvSpPr>
      <xdr:spPr>
        <a:xfrm>
          <a:off x="8699500" y="130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100429</xdr:rowOff>
    </xdr:from>
    <xdr:ext cx="534377" cy="259045"/>
    <xdr:sp macro="" textlink="">
      <xdr:nvSpPr>
        <xdr:cNvPr id="431" name="テキスト ボックス 430"/>
        <xdr:cNvSpPr txBox="1"/>
      </xdr:nvSpPr>
      <xdr:spPr>
        <a:xfrm>
          <a:off x="8483111" y="131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166143</xdr:rowOff>
    </xdr:from>
    <xdr:to>
      <xdr:col>41</xdr:col>
      <xdr:colOff>101600</xdr:colOff>
      <xdr:row>76</xdr:row>
      <xdr:rowOff>96293</xdr:rowOff>
    </xdr:to>
    <xdr:sp macro="" textlink="">
      <xdr:nvSpPr>
        <xdr:cNvPr id="432" name="楕円 431"/>
        <xdr:cNvSpPr/>
      </xdr:nvSpPr>
      <xdr:spPr>
        <a:xfrm>
          <a:off x="7810500" y="1302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112821</xdr:rowOff>
    </xdr:from>
    <xdr:ext cx="534377" cy="259045"/>
    <xdr:sp macro="" textlink="">
      <xdr:nvSpPr>
        <xdr:cNvPr id="433" name="テキスト ボックス 432"/>
        <xdr:cNvSpPr txBox="1"/>
      </xdr:nvSpPr>
      <xdr:spPr>
        <a:xfrm>
          <a:off x="7594111" y="128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57719</xdr:rowOff>
    </xdr:from>
    <xdr:to>
      <xdr:col>36</xdr:col>
      <xdr:colOff>165100</xdr:colOff>
      <xdr:row>76</xdr:row>
      <xdr:rowOff>159319</xdr:rowOff>
    </xdr:to>
    <xdr:sp macro="" textlink="">
      <xdr:nvSpPr>
        <xdr:cNvPr id="434" name="楕円 433"/>
        <xdr:cNvSpPr/>
      </xdr:nvSpPr>
      <xdr:spPr>
        <a:xfrm>
          <a:off x="6921500" y="1308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4396</xdr:rowOff>
    </xdr:from>
    <xdr:ext cx="534377" cy="259045"/>
    <xdr:sp macro="" textlink="">
      <xdr:nvSpPr>
        <xdr:cNvPr id="435" name="テキスト ボックス 434"/>
        <xdr:cNvSpPr txBox="1"/>
      </xdr:nvSpPr>
      <xdr:spPr>
        <a:xfrm>
          <a:off x="6705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104342</xdr:rowOff>
    </xdr:from>
    <xdr:to>
      <xdr:col>55</xdr:col>
      <xdr:colOff>0</xdr:colOff>
      <xdr:row>97</xdr:row>
      <xdr:rowOff>29426</xdr:rowOff>
    </xdr:to>
    <xdr:cxnSp macro="">
      <xdr:nvCxnSpPr>
        <xdr:cNvPr id="465" name="直線コネクタ 464"/>
        <xdr:cNvCxnSpPr/>
      </xdr:nvCxnSpPr>
      <xdr:spPr>
        <a:xfrm flipV="1">
          <a:off x="9639300" y="16563542"/>
          <a:ext cx="838200" cy="9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29426</xdr:rowOff>
    </xdr:from>
    <xdr:to>
      <xdr:col>50</xdr:col>
      <xdr:colOff>114300</xdr:colOff>
      <xdr:row>97</xdr:row>
      <xdr:rowOff>156184</xdr:rowOff>
    </xdr:to>
    <xdr:cxnSp macro="">
      <xdr:nvCxnSpPr>
        <xdr:cNvPr id="468" name="直線コネクタ 467"/>
        <xdr:cNvCxnSpPr/>
      </xdr:nvCxnSpPr>
      <xdr:spPr>
        <a:xfrm flipV="1">
          <a:off x="8750300" y="16660076"/>
          <a:ext cx="889000" cy="1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156184</xdr:rowOff>
    </xdr:from>
    <xdr:to>
      <xdr:col>45</xdr:col>
      <xdr:colOff>177800</xdr:colOff>
      <xdr:row>98</xdr:row>
      <xdr:rowOff>33795</xdr:rowOff>
    </xdr:to>
    <xdr:cxnSp macro="">
      <xdr:nvCxnSpPr>
        <xdr:cNvPr id="471" name="直線コネクタ 470"/>
        <xdr:cNvCxnSpPr/>
      </xdr:nvCxnSpPr>
      <xdr:spPr>
        <a:xfrm flipV="1">
          <a:off x="7861300" y="16786834"/>
          <a:ext cx="889000" cy="4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33795</xdr:rowOff>
    </xdr:from>
    <xdr:to>
      <xdr:col>41</xdr:col>
      <xdr:colOff>50800</xdr:colOff>
      <xdr:row>98</xdr:row>
      <xdr:rowOff>50025</xdr:rowOff>
    </xdr:to>
    <xdr:cxnSp macro="">
      <xdr:nvCxnSpPr>
        <xdr:cNvPr id="474" name="直線コネクタ 473"/>
        <xdr:cNvCxnSpPr/>
      </xdr:nvCxnSpPr>
      <xdr:spPr>
        <a:xfrm flipV="1">
          <a:off x="6972300" y="16835895"/>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53542</xdr:rowOff>
    </xdr:from>
    <xdr:to>
      <xdr:col>55</xdr:col>
      <xdr:colOff>50800</xdr:colOff>
      <xdr:row>96</xdr:row>
      <xdr:rowOff>155142</xdr:rowOff>
    </xdr:to>
    <xdr:sp macro="" textlink="">
      <xdr:nvSpPr>
        <xdr:cNvPr id="484" name="楕円 483"/>
        <xdr:cNvSpPr/>
      </xdr:nvSpPr>
      <xdr:spPr>
        <a:xfrm>
          <a:off x="10426700" y="165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76419</xdr:rowOff>
    </xdr:from>
    <xdr:ext cx="534377" cy="259045"/>
    <xdr:sp macro="" textlink="">
      <xdr:nvSpPr>
        <xdr:cNvPr id="485" name="土木費該当値テキスト"/>
        <xdr:cNvSpPr txBox="1"/>
      </xdr:nvSpPr>
      <xdr:spPr>
        <a:xfrm>
          <a:off x="10528300" y="163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150076</xdr:rowOff>
    </xdr:from>
    <xdr:to>
      <xdr:col>50</xdr:col>
      <xdr:colOff>165100</xdr:colOff>
      <xdr:row>97</xdr:row>
      <xdr:rowOff>80226</xdr:rowOff>
    </xdr:to>
    <xdr:sp macro="" textlink="">
      <xdr:nvSpPr>
        <xdr:cNvPr id="486" name="楕円 485"/>
        <xdr:cNvSpPr/>
      </xdr:nvSpPr>
      <xdr:spPr>
        <a:xfrm>
          <a:off x="9588500" y="166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71353</xdr:rowOff>
    </xdr:from>
    <xdr:ext cx="534377" cy="259045"/>
    <xdr:sp macro="" textlink="">
      <xdr:nvSpPr>
        <xdr:cNvPr id="487" name="テキスト ボックス 486"/>
        <xdr:cNvSpPr txBox="1"/>
      </xdr:nvSpPr>
      <xdr:spPr>
        <a:xfrm>
          <a:off x="9372111" y="1670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105384</xdr:rowOff>
    </xdr:from>
    <xdr:to>
      <xdr:col>46</xdr:col>
      <xdr:colOff>38100</xdr:colOff>
      <xdr:row>98</xdr:row>
      <xdr:rowOff>35534</xdr:rowOff>
    </xdr:to>
    <xdr:sp macro="" textlink="">
      <xdr:nvSpPr>
        <xdr:cNvPr id="488" name="楕円 487"/>
        <xdr:cNvSpPr/>
      </xdr:nvSpPr>
      <xdr:spPr>
        <a:xfrm>
          <a:off x="8699500" y="167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26661</xdr:rowOff>
    </xdr:from>
    <xdr:ext cx="534377" cy="259045"/>
    <xdr:sp macro="" textlink="">
      <xdr:nvSpPr>
        <xdr:cNvPr id="489" name="テキスト ボックス 488"/>
        <xdr:cNvSpPr txBox="1"/>
      </xdr:nvSpPr>
      <xdr:spPr>
        <a:xfrm>
          <a:off x="8483111" y="168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154445</xdr:rowOff>
    </xdr:from>
    <xdr:to>
      <xdr:col>41</xdr:col>
      <xdr:colOff>101600</xdr:colOff>
      <xdr:row>98</xdr:row>
      <xdr:rowOff>84595</xdr:rowOff>
    </xdr:to>
    <xdr:sp macro="" textlink="">
      <xdr:nvSpPr>
        <xdr:cNvPr id="490" name="楕円 489"/>
        <xdr:cNvSpPr/>
      </xdr:nvSpPr>
      <xdr:spPr>
        <a:xfrm>
          <a:off x="7810500" y="167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75722</xdr:rowOff>
    </xdr:from>
    <xdr:ext cx="534377" cy="259045"/>
    <xdr:sp macro="" textlink="">
      <xdr:nvSpPr>
        <xdr:cNvPr id="491" name="テキスト ボックス 490"/>
        <xdr:cNvSpPr txBox="1"/>
      </xdr:nvSpPr>
      <xdr:spPr>
        <a:xfrm>
          <a:off x="7594111" y="168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170675</xdr:rowOff>
    </xdr:from>
    <xdr:to>
      <xdr:col>36</xdr:col>
      <xdr:colOff>165100</xdr:colOff>
      <xdr:row>98</xdr:row>
      <xdr:rowOff>100825</xdr:rowOff>
    </xdr:to>
    <xdr:sp macro="" textlink="">
      <xdr:nvSpPr>
        <xdr:cNvPr id="492" name="楕円 491"/>
        <xdr:cNvSpPr/>
      </xdr:nvSpPr>
      <xdr:spPr>
        <a:xfrm>
          <a:off x="6921500" y="168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91952</xdr:rowOff>
    </xdr:from>
    <xdr:ext cx="534377" cy="259045"/>
    <xdr:sp macro="" textlink="">
      <xdr:nvSpPr>
        <xdr:cNvPr id="493" name="テキスト ボックス 492"/>
        <xdr:cNvSpPr txBox="1"/>
      </xdr:nvSpPr>
      <xdr:spPr>
        <a:xfrm>
          <a:off x="6705111" y="1689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78206</xdr:rowOff>
    </xdr:from>
    <xdr:to>
      <xdr:col>85</xdr:col>
      <xdr:colOff>127000</xdr:colOff>
      <xdr:row>36</xdr:row>
      <xdr:rowOff>96228</xdr:rowOff>
    </xdr:to>
    <xdr:cxnSp macro="">
      <xdr:nvCxnSpPr>
        <xdr:cNvPr id="523" name="直線コネクタ 522"/>
        <xdr:cNvCxnSpPr/>
      </xdr:nvCxnSpPr>
      <xdr:spPr>
        <a:xfrm flipV="1">
          <a:off x="15481300" y="6250406"/>
          <a:ext cx="8382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88455</xdr:rowOff>
    </xdr:from>
    <xdr:to>
      <xdr:col>81</xdr:col>
      <xdr:colOff>50800</xdr:colOff>
      <xdr:row>36</xdr:row>
      <xdr:rowOff>96228</xdr:rowOff>
    </xdr:to>
    <xdr:cxnSp macro="">
      <xdr:nvCxnSpPr>
        <xdr:cNvPr id="526" name="直線コネクタ 525"/>
        <xdr:cNvCxnSpPr/>
      </xdr:nvCxnSpPr>
      <xdr:spPr>
        <a:xfrm>
          <a:off x="14592300" y="626065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88455</xdr:rowOff>
    </xdr:from>
    <xdr:to>
      <xdr:col>76</xdr:col>
      <xdr:colOff>114300</xdr:colOff>
      <xdr:row>36</xdr:row>
      <xdr:rowOff>99085</xdr:rowOff>
    </xdr:to>
    <xdr:cxnSp macro="">
      <xdr:nvCxnSpPr>
        <xdr:cNvPr id="529" name="直線コネクタ 528"/>
        <xdr:cNvCxnSpPr/>
      </xdr:nvCxnSpPr>
      <xdr:spPr>
        <a:xfrm flipV="1">
          <a:off x="13703300" y="6260655"/>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99085</xdr:rowOff>
    </xdr:from>
    <xdr:to>
      <xdr:col>71</xdr:col>
      <xdr:colOff>177800</xdr:colOff>
      <xdr:row>36</xdr:row>
      <xdr:rowOff>152159</xdr:rowOff>
    </xdr:to>
    <xdr:cxnSp macro="">
      <xdr:nvCxnSpPr>
        <xdr:cNvPr id="532" name="直線コネクタ 531"/>
        <xdr:cNvCxnSpPr/>
      </xdr:nvCxnSpPr>
      <xdr:spPr>
        <a:xfrm flipV="1">
          <a:off x="12814300" y="6271285"/>
          <a:ext cx="889000" cy="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27406</xdr:rowOff>
    </xdr:from>
    <xdr:to>
      <xdr:col>85</xdr:col>
      <xdr:colOff>177800</xdr:colOff>
      <xdr:row>36</xdr:row>
      <xdr:rowOff>129006</xdr:rowOff>
    </xdr:to>
    <xdr:sp macro="" textlink="">
      <xdr:nvSpPr>
        <xdr:cNvPr id="542" name="楕円 541"/>
        <xdr:cNvSpPr/>
      </xdr:nvSpPr>
      <xdr:spPr>
        <a:xfrm>
          <a:off x="16268700" y="61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50283</xdr:rowOff>
    </xdr:from>
    <xdr:ext cx="534377" cy="259045"/>
    <xdr:sp macro="" textlink="">
      <xdr:nvSpPr>
        <xdr:cNvPr id="543" name="消防費該当値テキスト"/>
        <xdr:cNvSpPr txBox="1"/>
      </xdr:nvSpPr>
      <xdr:spPr>
        <a:xfrm>
          <a:off x="16370300" y="60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45428</xdr:rowOff>
    </xdr:from>
    <xdr:to>
      <xdr:col>81</xdr:col>
      <xdr:colOff>101600</xdr:colOff>
      <xdr:row>36</xdr:row>
      <xdr:rowOff>147028</xdr:rowOff>
    </xdr:to>
    <xdr:sp macro="" textlink="">
      <xdr:nvSpPr>
        <xdr:cNvPr id="544" name="楕円 543"/>
        <xdr:cNvSpPr/>
      </xdr:nvSpPr>
      <xdr:spPr>
        <a:xfrm>
          <a:off x="15430500" y="621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163555</xdr:rowOff>
    </xdr:from>
    <xdr:ext cx="534377" cy="259045"/>
    <xdr:sp macro="" textlink="">
      <xdr:nvSpPr>
        <xdr:cNvPr id="545" name="テキスト ボックス 544"/>
        <xdr:cNvSpPr txBox="1"/>
      </xdr:nvSpPr>
      <xdr:spPr>
        <a:xfrm>
          <a:off x="15214111" y="59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37655</xdr:rowOff>
    </xdr:from>
    <xdr:to>
      <xdr:col>76</xdr:col>
      <xdr:colOff>165100</xdr:colOff>
      <xdr:row>36</xdr:row>
      <xdr:rowOff>139255</xdr:rowOff>
    </xdr:to>
    <xdr:sp macro="" textlink="">
      <xdr:nvSpPr>
        <xdr:cNvPr id="546" name="楕円 545"/>
        <xdr:cNvSpPr/>
      </xdr:nvSpPr>
      <xdr:spPr>
        <a:xfrm>
          <a:off x="14541500" y="62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155782</xdr:rowOff>
    </xdr:from>
    <xdr:ext cx="534377" cy="259045"/>
    <xdr:sp macro="" textlink="">
      <xdr:nvSpPr>
        <xdr:cNvPr id="547" name="テキスト ボックス 546"/>
        <xdr:cNvSpPr txBox="1"/>
      </xdr:nvSpPr>
      <xdr:spPr>
        <a:xfrm>
          <a:off x="14325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48285</xdr:rowOff>
    </xdr:from>
    <xdr:to>
      <xdr:col>72</xdr:col>
      <xdr:colOff>38100</xdr:colOff>
      <xdr:row>36</xdr:row>
      <xdr:rowOff>149885</xdr:rowOff>
    </xdr:to>
    <xdr:sp macro="" textlink="">
      <xdr:nvSpPr>
        <xdr:cNvPr id="548" name="楕円 547"/>
        <xdr:cNvSpPr/>
      </xdr:nvSpPr>
      <xdr:spPr>
        <a:xfrm>
          <a:off x="13652500" y="6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166412</xdr:rowOff>
    </xdr:from>
    <xdr:ext cx="534377" cy="259045"/>
    <xdr:sp macro="" textlink="">
      <xdr:nvSpPr>
        <xdr:cNvPr id="549" name="テキスト ボックス 548"/>
        <xdr:cNvSpPr txBox="1"/>
      </xdr:nvSpPr>
      <xdr:spPr>
        <a:xfrm>
          <a:off x="13436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101359</xdr:rowOff>
    </xdr:from>
    <xdr:to>
      <xdr:col>67</xdr:col>
      <xdr:colOff>101600</xdr:colOff>
      <xdr:row>37</xdr:row>
      <xdr:rowOff>31509</xdr:rowOff>
    </xdr:to>
    <xdr:sp macro="" textlink="">
      <xdr:nvSpPr>
        <xdr:cNvPr id="550" name="楕円 549"/>
        <xdr:cNvSpPr/>
      </xdr:nvSpPr>
      <xdr:spPr>
        <a:xfrm>
          <a:off x="12763500" y="62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48036</xdr:rowOff>
    </xdr:from>
    <xdr:ext cx="534377" cy="259045"/>
    <xdr:sp macro="" textlink="">
      <xdr:nvSpPr>
        <xdr:cNvPr id="551" name="テキスト ボックス 550"/>
        <xdr:cNvSpPr txBox="1"/>
      </xdr:nvSpPr>
      <xdr:spPr>
        <a:xfrm>
          <a:off x="12547111" y="60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112700</xdr:rowOff>
    </xdr:from>
    <xdr:to>
      <xdr:col>85</xdr:col>
      <xdr:colOff>127000</xdr:colOff>
      <xdr:row>59</xdr:row>
      <xdr:rowOff>61608</xdr:rowOff>
    </xdr:to>
    <xdr:cxnSp macro="">
      <xdr:nvCxnSpPr>
        <xdr:cNvPr id="581" name="直線コネクタ 580"/>
        <xdr:cNvCxnSpPr/>
      </xdr:nvCxnSpPr>
      <xdr:spPr>
        <a:xfrm flipV="1">
          <a:off x="15481300" y="10056800"/>
          <a:ext cx="838200" cy="1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95962</xdr:rowOff>
    </xdr:from>
    <xdr:to>
      <xdr:col>81</xdr:col>
      <xdr:colOff>50800</xdr:colOff>
      <xdr:row>59</xdr:row>
      <xdr:rowOff>61608</xdr:rowOff>
    </xdr:to>
    <xdr:cxnSp macro="">
      <xdr:nvCxnSpPr>
        <xdr:cNvPr id="584" name="直線コネクタ 583"/>
        <xdr:cNvCxnSpPr/>
      </xdr:nvCxnSpPr>
      <xdr:spPr>
        <a:xfrm>
          <a:off x="14592300" y="10040062"/>
          <a:ext cx="889000" cy="1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80518</xdr:rowOff>
    </xdr:from>
    <xdr:to>
      <xdr:col>76</xdr:col>
      <xdr:colOff>114300</xdr:colOff>
      <xdr:row>58</xdr:row>
      <xdr:rowOff>95962</xdr:rowOff>
    </xdr:to>
    <xdr:cxnSp macro="">
      <xdr:nvCxnSpPr>
        <xdr:cNvPr id="587" name="直線コネクタ 586"/>
        <xdr:cNvCxnSpPr/>
      </xdr:nvCxnSpPr>
      <xdr:spPr>
        <a:xfrm>
          <a:off x="13703300" y="9853168"/>
          <a:ext cx="889000" cy="18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80518</xdr:rowOff>
    </xdr:from>
    <xdr:to>
      <xdr:col>71</xdr:col>
      <xdr:colOff>177800</xdr:colOff>
      <xdr:row>59</xdr:row>
      <xdr:rowOff>10160</xdr:rowOff>
    </xdr:to>
    <xdr:cxnSp macro="">
      <xdr:nvCxnSpPr>
        <xdr:cNvPr id="590" name="直線コネクタ 589"/>
        <xdr:cNvCxnSpPr/>
      </xdr:nvCxnSpPr>
      <xdr:spPr>
        <a:xfrm flipV="1">
          <a:off x="12814300" y="9853168"/>
          <a:ext cx="889000" cy="2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61900</xdr:rowOff>
    </xdr:from>
    <xdr:to>
      <xdr:col>85</xdr:col>
      <xdr:colOff>177800</xdr:colOff>
      <xdr:row>58</xdr:row>
      <xdr:rowOff>163500</xdr:rowOff>
    </xdr:to>
    <xdr:sp macro="" textlink="">
      <xdr:nvSpPr>
        <xdr:cNvPr id="600" name="楕円 599"/>
        <xdr:cNvSpPr/>
      </xdr:nvSpPr>
      <xdr:spPr>
        <a:xfrm>
          <a:off x="16268700" y="100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148277</xdr:rowOff>
    </xdr:from>
    <xdr:ext cx="534377" cy="259045"/>
    <xdr:sp macro="" textlink="">
      <xdr:nvSpPr>
        <xdr:cNvPr id="601" name="教育費該当値テキスト"/>
        <xdr:cNvSpPr txBox="1"/>
      </xdr:nvSpPr>
      <xdr:spPr>
        <a:xfrm>
          <a:off x="16370300" y="992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10808</xdr:rowOff>
    </xdr:from>
    <xdr:to>
      <xdr:col>81</xdr:col>
      <xdr:colOff>101600</xdr:colOff>
      <xdr:row>59</xdr:row>
      <xdr:rowOff>112408</xdr:rowOff>
    </xdr:to>
    <xdr:sp macro="" textlink="">
      <xdr:nvSpPr>
        <xdr:cNvPr id="602" name="楕円 601"/>
        <xdr:cNvSpPr/>
      </xdr:nvSpPr>
      <xdr:spPr>
        <a:xfrm>
          <a:off x="15430500" y="1012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103535</xdr:rowOff>
    </xdr:from>
    <xdr:ext cx="534377" cy="259045"/>
    <xdr:sp macro="" textlink="">
      <xdr:nvSpPr>
        <xdr:cNvPr id="603" name="テキスト ボックス 602"/>
        <xdr:cNvSpPr txBox="1"/>
      </xdr:nvSpPr>
      <xdr:spPr>
        <a:xfrm>
          <a:off x="15214111" y="102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45162</xdr:rowOff>
    </xdr:from>
    <xdr:to>
      <xdr:col>76</xdr:col>
      <xdr:colOff>165100</xdr:colOff>
      <xdr:row>58</xdr:row>
      <xdr:rowOff>146762</xdr:rowOff>
    </xdr:to>
    <xdr:sp macro="" textlink="">
      <xdr:nvSpPr>
        <xdr:cNvPr id="604" name="楕円 603"/>
        <xdr:cNvSpPr/>
      </xdr:nvSpPr>
      <xdr:spPr>
        <a:xfrm>
          <a:off x="14541500" y="99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137889</xdr:rowOff>
    </xdr:from>
    <xdr:ext cx="534377" cy="259045"/>
    <xdr:sp macro="" textlink="">
      <xdr:nvSpPr>
        <xdr:cNvPr id="605" name="テキスト ボックス 604"/>
        <xdr:cNvSpPr txBox="1"/>
      </xdr:nvSpPr>
      <xdr:spPr>
        <a:xfrm>
          <a:off x="14325111" y="100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29718</xdr:rowOff>
    </xdr:from>
    <xdr:to>
      <xdr:col>72</xdr:col>
      <xdr:colOff>38100</xdr:colOff>
      <xdr:row>57</xdr:row>
      <xdr:rowOff>131318</xdr:rowOff>
    </xdr:to>
    <xdr:sp macro="" textlink="">
      <xdr:nvSpPr>
        <xdr:cNvPr id="606" name="楕円 605"/>
        <xdr:cNvSpPr/>
      </xdr:nvSpPr>
      <xdr:spPr>
        <a:xfrm>
          <a:off x="13652500" y="98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122445</xdr:rowOff>
    </xdr:from>
    <xdr:ext cx="534377" cy="259045"/>
    <xdr:sp macro="" textlink="">
      <xdr:nvSpPr>
        <xdr:cNvPr id="607" name="テキスト ボックス 606"/>
        <xdr:cNvSpPr txBox="1"/>
      </xdr:nvSpPr>
      <xdr:spPr>
        <a:xfrm>
          <a:off x="13436111" y="98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130810</xdr:rowOff>
    </xdr:from>
    <xdr:to>
      <xdr:col>67</xdr:col>
      <xdr:colOff>101600</xdr:colOff>
      <xdr:row>59</xdr:row>
      <xdr:rowOff>60960</xdr:rowOff>
    </xdr:to>
    <xdr:sp macro="" textlink="">
      <xdr:nvSpPr>
        <xdr:cNvPr id="608" name="楕円 607"/>
        <xdr:cNvSpPr/>
      </xdr:nvSpPr>
      <xdr:spPr>
        <a:xfrm>
          <a:off x="12763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52087</xdr:rowOff>
    </xdr:from>
    <xdr:ext cx="534377" cy="259045"/>
    <xdr:sp macro="" textlink="">
      <xdr:nvSpPr>
        <xdr:cNvPr id="609" name="テキスト ボックス 608"/>
        <xdr:cNvSpPr txBox="1"/>
      </xdr:nvSpPr>
      <xdr:spPr>
        <a:xfrm>
          <a:off x="12547111" y="101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34658</xdr:rowOff>
    </xdr:from>
    <xdr:to>
      <xdr:col>85</xdr:col>
      <xdr:colOff>126364</xdr:colOff>
      <xdr:row>78</xdr:row>
      <xdr:rowOff>139700</xdr:rowOff>
    </xdr:to>
    <xdr:cxnSp macro="">
      <xdr:nvCxnSpPr>
        <xdr:cNvPr id="631" name="直線コネクタ 630"/>
        <xdr:cNvCxnSpPr/>
      </xdr:nvCxnSpPr>
      <xdr:spPr>
        <a:xfrm flipV="1">
          <a:off x="16317595" y="12893408"/>
          <a:ext cx="1269" cy="61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152785</xdr:rowOff>
    </xdr:from>
    <xdr:ext cx="534377" cy="259045"/>
    <xdr:sp macro="" textlink="">
      <xdr:nvSpPr>
        <xdr:cNvPr id="634" name="災害復旧費最大値テキスト"/>
        <xdr:cNvSpPr txBox="1"/>
      </xdr:nvSpPr>
      <xdr:spPr>
        <a:xfrm>
          <a:off x="16370300" y="12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34658</xdr:rowOff>
    </xdr:from>
    <xdr:to>
      <xdr:col>86</xdr:col>
      <xdr:colOff>25400</xdr:colOff>
      <xdr:row>75</xdr:row>
      <xdr:rowOff>34658</xdr:rowOff>
    </xdr:to>
    <xdr:cxnSp macro="">
      <xdr:nvCxnSpPr>
        <xdr:cNvPr id="635" name="直線コネクタ 634"/>
        <xdr:cNvCxnSpPr/>
      </xdr:nvCxnSpPr>
      <xdr:spPr>
        <a:xfrm>
          <a:off x="16230600" y="1289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48900</xdr:rowOff>
    </xdr:from>
    <xdr:to>
      <xdr:col>85</xdr:col>
      <xdr:colOff>127000</xdr:colOff>
      <xdr:row>75</xdr:row>
      <xdr:rowOff>138763</xdr:rowOff>
    </xdr:to>
    <xdr:cxnSp macro="">
      <xdr:nvCxnSpPr>
        <xdr:cNvPr id="636" name="直線コネクタ 635"/>
        <xdr:cNvCxnSpPr/>
      </xdr:nvCxnSpPr>
      <xdr:spPr>
        <a:xfrm>
          <a:off x="15481300" y="12393300"/>
          <a:ext cx="838200" cy="60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159224</xdr:rowOff>
    </xdr:from>
    <xdr:ext cx="469744" cy="259045"/>
    <xdr:sp macro="" textlink="">
      <xdr:nvSpPr>
        <xdr:cNvPr id="637" name="災害復旧費平均値テキスト"/>
        <xdr:cNvSpPr txBox="1"/>
      </xdr:nvSpPr>
      <xdr:spPr>
        <a:xfrm>
          <a:off x="16370300" y="13360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9347</xdr:rowOff>
    </xdr:from>
    <xdr:to>
      <xdr:col>85</xdr:col>
      <xdr:colOff>177800</xdr:colOff>
      <xdr:row>78</xdr:row>
      <xdr:rowOff>110947</xdr:rowOff>
    </xdr:to>
    <xdr:sp macro="" textlink="">
      <xdr:nvSpPr>
        <xdr:cNvPr id="638" name="フローチャート: 判断 637"/>
        <xdr:cNvSpPr/>
      </xdr:nvSpPr>
      <xdr:spPr>
        <a:xfrm>
          <a:off x="16268700" y="1338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161440</xdr:rowOff>
    </xdr:from>
    <xdr:to>
      <xdr:col>81</xdr:col>
      <xdr:colOff>50800</xdr:colOff>
      <xdr:row>72</xdr:row>
      <xdr:rowOff>48900</xdr:rowOff>
    </xdr:to>
    <xdr:cxnSp macro="">
      <xdr:nvCxnSpPr>
        <xdr:cNvPr id="639" name="直線コネクタ 638"/>
        <xdr:cNvCxnSpPr/>
      </xdr:nvCxnSpPr>
      <xdr:spPr>
        <a:xfrm>
          <a:off x="14592300" y="12334390"/>
          <a:ext cx="8890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167218</xdr:rowOff>
    </xdr:from>
    <xdr:to>
      <xdr:col>81</xdr:col>
      <xdr:colOff>101600</xdr:colOff>
      <xdr:row>78</xdr:row>
      <xdr:rowOff>97368</xdr:rowOff>
    </xdr:to>
    <xdr:sp macro="" textlink="">
      <xdr:nvSpPr>
        <xdr:cNvPr id="640" name="フローチャート: 判断 639"/>
        <xdr:cNvSpPr/>
      </xdr:nvSpPr>
      <xdr:spPr>
        <a:xfrm>
          <a:off x="15430500" y="133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88495</xdr:rowOff>
    </xdr:from>
    <xdr:ext cx="469744" cy="259045"/>
    <xdr:sp macro="" textlink="">
      <xdr:nvSpPr>
        <xdr:cNvPr id="641" name="テキスト ボックス 640"/>
        <xdr:cNvSpPr txBox="1"/>
      </xdr:nvSpPr>
      <xdr:spPr>
        <a:xfrm>
          <a:off x="15246428" y="1346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78801</xdr:rowOff>
    </xdr:from>
    <xdr:to>
      <xdr:col>76</xdr:col>
      <xdr:colOff>114300</xdr:colOff>
      <xdr:row>71</xdr:row>
      <xdr:rowOff>161440</xdr:rowOff>
    </xdr:to>
    <xdr:cxnSp macro="">
      <xdr:nvCxnSpPr>
        <xdr:cNvPr id="642" name="直線コネクタ 641"/>
        <xdr:cNvCxnSpPr/>
      </xdr:nvCxnSpPr>
      <xdr:spPr>
        <a:xfrm>
          <a:off x="13703300" y="12251751"/>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112880</xdr:rowOff>
    </xdr:from>
    <xdr:to>
      <xdr:col>76</xdr:col>
      <xdr:colOff>165100</xdr:colOff>
      <xdr:row>78</xdr:row>
      <xdr:rowOff>43030</xdr:rowOff>
    </xdr:to>
    <xdr:sp macro="" textlink="">
      <xdr:nvSpPr>
        <xdr:cNvPr id="643" name="フローチャート: 判断 642"/>
        <xdr:cNvSpPr/>
      </xdr:nvSpPr>
      <xdr:spPr>
        <a:xfrm>
          <a:off x="14541500" y="1331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34157</xdr:rowOff>
    </xdr:from>
    <xdr:ext cx="469744" cy="259045"/>
    <xdr:sp macro="" textlink="">
      <xdr:nvSpPr>
        <xdr:cNvPr id="644" name="テキスト ボックス 643"/>
        <xdr:cNvSpPr txBox="1"/>
      </xdr:nvSpPr>
      <xdr:spPr>
        <a:xfrm>
          <a:off x="14357428" y="1340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11592</xdr:rowOff>
    </xdr:from>
    <xdr:to>
      <xdr:col>71</xdr:col>
      <xdr:colOff>177800</xdr:colOff>
      <xdr:row>71</xdr:row>
      <xdr:rowOff>78801</xdr:rowOff>
    </xdr:to>
    <xdr:cxnSp macro="">
      <xdr:nvCxnSpPr>
        <xdr:cNvPr id="645" name="直線コネクタ 644"/>
        <xdr:cNvCxnSpPr/>
      </xdr:nvCxnSpPr>
      <xdr:spPr>
        <a:xfrm>
          <a:off x="12814300" y="12184542"/>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113612</xdr:rowOff>
    </xdr:from>
    <xdr:to>
      <xdr:col>72</xdr:col>
      <xdr:colOff>38100</xdr:colOff>
      <xdr:row>78</xdr:row>
      <xdr:rowOff>43762</xdr:rowOff>
    </xdr:to>
    <xdr:sp macro="" textlink="">
      <xdr:nvSpPr>
        <xdr:cNvPr id="646" name="フローチャート: 判断 645"/>
        <xdr:cNvSpPr/>
      </xdr:nvSpPr>
      <xdr:spPr>
        <a:xfrm>
          <a:off x="13652500" y="1331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34889</xdr:rowOff>
    </xdr:from>
    <xdr:ext cx="469744" cy="259045"/>
    <xdr:sp macro="" textlink="">
      <xdr:nvSpPr>
        <xdr:cNvPr id="647" name="テキスト ボックス 646"/>
        <xdr:cNvSpPr txBox="1"/>
      </xdr:nvSpPr>
      <xdr:spPr>
        <a:xfrm>
          <a:off x="13468428" y="1340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130733</xdr:rowOff>
    </xdr:from>
    <xdr:to>
      <xdr:col>67</xdr:col>
      <xdr:colOff>101600</xdr:colOff>
      <xdr:row>78</xdr:row>
      <xdr:rowOff>60883</xdr:rowOff>
    </xdr:to>
    <xdr:sp macro="" textlink="">
      <xdr:nvSpPr>
        <xdr:cNvPr id="648" name="フローチャート: 判断 647"/>
        <xdr:cNvSpPr/>
      </xdr:nvSpPr>
      <xdr:spPr>
        <a:xfrm>
          <a:off x="12763500" y="1333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52010</xdr:rowOff>
    </xdr:from>
    <xdr:ext cx="469744" cy="259045"/>
    <xdr:sp macro="" textlink="">
      <xdr:nvSpPr>
        <xdr:cNvPr id="649" name="テキスト ボックス 648"/>
        <xdr:cNvSpPr txBox="1"/>
      </xdr:nvSpPr>
      <xdr:spPr>
        <a:xfrm>
          <a:off x="12579428" y="134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87963</xdr:rowOff>
    </xdr:from>
    <xdr:to>
      <xdr:col>85</xdr:col>
      <xdr:colOff>177800</xdr:colOff>
      <xdr:row>76</xdr:row>
      <xdr:rowOff>18114</xdr:rowOff>
    </xdr:to>
    <xdr:sp macro="" textlink="">
      <xdr:nvSpPr>
        <xdr:cNvPr id="655" name="楕円 654"/>
        <xdr:cNvSpPr/>
      </xdr:nvSpPr>
      <xdr:spPr>
        <a:xfrm>
          <a:off x="16268700" y="12946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2890</xdr:rowOff>
    </xdr:from>
    <xdr:ext cx="534377" cy="259045"/>
    <xdr:sp macro="" textlink="">
      <xdr:nvSpPr>
        <xdr:cNvPr id="656" name="災害復旧費該当値テキスト"/>
        <xdr:cNvSpPr txBox="1"/>
      </xdr:nvSpPr>
      <xdr:spPr>
        <a:xfrm>
          <a:off x="16370300" y="128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169550</xdr:rowOff>
    </xdr:from>
    <xdr:to>
      <xdr:col>81</xdr:col>
      <xdr:colOff>101600</xdr:colOff>
      <xdr:row>72</xdr:row>
      <xdr:rowOff>99700</xdr:rowOff>
    </xdr:to>
    <xdr:sp macro="" textlink="">
      <xdr:nvSpPr>
        <xdr:cNvPr id="657" name="楕円 656"/>
        <xdr:cNvSpPr/>
      </xdr:nvSpPr>
      <xdr:spPr>
        <a:xfrm>
          <a:off x="15430500" y="123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116227</xdr:rowOff>
    </xdr:from>
    <xdr:ext cx="534377" cy="259045"/>
    <xdr:sp macro="" textlink="">
      <xdr:nvSpPr>
        <xdr:cNvPr id="658" name="テキスト ボックス 657"/>
        <xdr:cNvSpPr txBox="1"/>
      </xdr:nvSpPr>
      <xdr:spPr>
        <a:xfrm>
          <a:off x="15214111" y="1211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110640</xdr:rowOff>
    </xdr:from>
    <xdr:to>
      <xdr:col>76</xdr:col>
      <xdr:colOff>165100</xdr:colOff>
      <xdr:row>72</xdr:row>
      <xdr:rowOff>40790</xdr:rowOff>
    </xdr:to>
    <xdr:sp macro="" textlink="">
      <xdr:nvSpPr>
        <xdr:cNvPr id="659" name="楕円 658"/>
        <xdr:cNvSpPr/>
      </xdr:nvSpPr>
      <xdr:spPr>
        <a:xfrm>
          <a:off x="14541500" y="122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57317</xdr:rowOff>
    </xdr:from>
    <xdr:ext cx="534377" cy="259045"/>
    <xdr:sp macro="" textlink="">
      <xdr:nvSpPr>
        <xdr:cNvPr id="660" name="テキスト ボックス 659"/>
        <xdr:cNvSpPr txBox="1"/>
      </xdr:nvSpPr>
      <xdr:spPr>
        <a:xfrm>
          <a:off x="14325111" y="120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28001</xdr:rowOff>
    </xdr:from>
    <xdr:to>
      <xdr:col>72</xdr:col>
      <xdr:colOff>38100</xdr:colOff>
      <xdr:row>71</xdr:row>
      <xdr:rowOff>129601</xdr:rowOff>
    </xdr:to>
    <xdr:sp macro="" textlink="">
      <xdr:nvSpPr>
        <xdr:cNvPr id="661" name="楕円 660"/>
        <xdr:cNvSpPr/>
      </xdr:nvSpPr>
      <xdr:spPr>
        <a:xfrm>
          <a:off x="13652500" y="122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146128</xdr:rowOff>
    </xdr:from>
    <xdr:ext cx="534377" cy="259045"/>
    <xdr:sp macro="" textlink="">
      <xdr:nvSpPr>
        <xdr:cNvPr id="662" name="テキスト ボックス 661"/>
        <xdr:cNvSpPr txBox="1"/>
      </xdr:nvSpPr>
      <xdr:spPr>
        <a:xfrm>
          <a:off x="13436111" y="119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132242</xdr:rowOff>
    </xdr:from>
    <xdr:to>
      <xdr:col>67</xdr:col>
      <xdr:colOff>101600</xdr:colOff>
      <xdr:row>71</xdr:row>
      <xdr:rowOff>62392</xdr:rowOff>
    </xdr:to>
    <xdr:sp macro="" textlink="">
      <xdr:nvSpPr>
        <xdr:cNvPr id="663" name="楕円 662"/>
        <xdr:cNvSpPr/>
      </xdr:nvSpPr>
      <xdr:spPr>
        <a:xfrm>
          <a:off x="12763500" y="121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78919</xdr:rowOff>
    </xdr:from>
    <xdr:ext cx="534377" cy="259045"/>
    <xdr:sp macro="" textlink="">
      <xdr:nvSpPr>
        <xdr:cNvPr id="664" name="テキスト ボックス 663"/>
        <xdr:cNvSpPr txBox="1"/>
      </xdr:nvSpPr>
      <xdr:spPr>
        <a:xfrm>
          <a:off x="12547111" y="1190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126161</xdr:rowOff>
    </xdr:from>
    <xdr:to>
      <xdr:col>85</xdr:col>
      <xdr:colOff>127000</xdr:colOff>
      <xdr:row>95</xdr:row>
      <xdr:rowOff>147676</xdr:rowOff>
    </xdr:to>
    <xdr:cxnSp macro="">
      <xdr:nvCxnSpPr>
        <xdr:cNvPr id="693" name="直線コネクタ 692"/>
        <xdr:cNvCxnSpPr/>
      </xdr:nvCxnSpPr>
      <xdr:spPr>
        <a:xfrm flipV="1">
          <a:off x="15481300" y="16413911"/>
          <a:ext cx="838200" cy="2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141060</xdr:rowOff>
    </xdr:from>
    <xdr:to>
      <xdr:col>81</xdr:col>
      <xdr:colOff>50800</xdr:colOff>
      <xdr:row>95</xdr:row>
      <xdr:rowOff>147676</xdr:rowOff>
    </xdr:to>
    <xdr:cxnSp macro="">
      <xdr:nvCxnSpPr>
        <xdr:cNvPr id="696" name="直線コネクタ 695"/>
        <xdr:cNvCxnSpPr/>
      </xdr:nvCxnSpPr>
      <xdr:spPr>
        <a:xfrm>
          <a:off x="14592300" y="16428810"/>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141060</xdr:rowOff>
    </xdr:from>
    <xdr:to>
      <xdr:col>76</xdr:col>
      <xdr:colOff>114300</xdr:colOff>
      <xdr:row>96</xdr:row>
      <xdr:rowOff>33516</xdr:rowOff>
    </xdr:to>
    <xdr:cxnSp macro="">
      <xdr:nvCxnSpPr>
        <xdr:cNvPr id="699" name="直線コネクタ 698"/>
        <xdr:cNvCxnSpPr/>
      </xdr:nvCxnSpPr>
      <xdr:spPr>
        <a:xfrm flipV="1">
          <a:off x="13703300" y="16428810"/>
          <a:ext cx="889000" cy="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33516</xdr:rowOff>
    </xdr:from>
    <xdr:to>
      <xdr:col>71</xdr:col>
      <xdr:colOff>177800</xdr:colOff>
      <xdr:row>96</xdr:row>
      <xdr:rowOff>33858</xdr:rowOff>
    </xdr:to>
    <xdr:cxnSp macro="">
      <xdr:nvCxnSpPr>
        <xdr:cNvPr id="702" name="直線コネクタ 701"/>
        <xdr:cNvCxnSpPr/>
      </xdr:nvCxnSpPr>
      <xdr:spPr>
        <a:xfrm flipV="1">
          <a:off x="12814300" y="16492716"/>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75361</xdr:rowOff>
    </xdr:from>
    <xdr:to>
      <xdr:col>85</xdr:col>
      <xdr:colOff>177800</xdr:colOff>
      <xdr:row>96</xdr:row>
      <xdr:rowOff>5511</xdr:rowOff>
    </xdr:to>
    <xdr:sp macro="" textlink="">
      <xdr:nvSpPr>
        <xdr:cNvPr id="712" name="楕円 711"/>
        <xdr:cNvSpPr/>
      </xdr:nvSpPr>
      <xdr:spPr>
        <a:xfrm>
          <a:off x="16268700" y="163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53788</xdr:rowOff>
    </xdr:from>
    <xdr:ext cx="534377" cy="259045"/>
    <xdr:sp macro="" textlink="">
      <xdr:nvSpPr>
        <xdr:cNvPr id="713" name="公債費該当値テキスト"/>
        <xdr:cNvSpPr txBox="1"/>
      </xdr:nvSpPr>
      <xdr:spPr>
        <a:xfrm>
          <a:off x="16370300"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96876</xdr:rowOff>
    </xdr:from>
    <xdr:to>
      <xdr:col>81</xdr:col>
      <xdr:colOff>101600</xdr:colOff>
      <xdr:row>96</xdr:row>
      <xdr:rowOff>27026</xdr:rowOff>
    </xdr:to>
    <xdr:sp macro="" textlink="">
      <xdr:nvSpPr>
        <xdr:cNvPr id="714" name="楕円 713"/>
        <xdr:cNvSpPr/>
      </xdr:nvSpPr>
      <xdr:spPr>
        <a:xfrm>
          <a:off x="15430500" y="163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18153</xdr:rowOff>
    </xdr:from>
    <xdr:ext cx="534377" cy="259045"/>
    <xdr:sp macro="" textlink="">
      <xdr:nvSpPr>
        <xdr:cNvPr id="715" name="テキスト ボックス 714"/>
        <xdr:cNvSpPr txBox="1"/>
      </xdr:nvSpPr>
      <xdr:spPr>
        <a:xfrm>
          <a:off x="15214111" y="1647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90260</xdr:rowOff>
    </xdr:from>
    <xdr:to>
      <xdr:col>76</xdr:col>
      <xdr:colOff>165100</xdr:colOff>
      <xdr:row>96</xdr:row>
      <xdr:rowOff>20410</xdr:rowOff>
    </xdr:to>
    <xdr:sp macro="" textlink="">
      <xdr:nvSpPr>
        <xdr:cNvPr id="716" name="楕円 715"/>
        <xdr:cNvSpPr/>
      </xdr:nvSpPr>
      <xdr:spPr>
        <a:xfrm>
          <a:off x="14541500" y="163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11537</xdr:rowOff>
    </xdr:from>
    <xdr:ext cx="534377" cy="259045"/>
    <xdr:sp macro="" textlink="">
      <xdr:nvSpPr>
        <xdr:cNvPr id="717" name="テキスト ボックス 716"/>
        <xdr:cNvSpPr txBox="1"/>
      </xdr:nvSpPr>
      <xdr:spPr>
        <a:xfrm>
          <a:off x="14325111" y="164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154166</xdr:rowOff>
    </xdr:from>
    <xdr:to>
      <xdr:col>72</xdr:col>
      <xdr:colOff>38100</xdr:colOff>
      <xdr:row>96</xdr:row>
      <xdr:rowOff>84316</xdr:rowOff>
    </xdr:to>
    <xdr:sp macro="" textlink="">
      <xdr:nvSpPr>
        <xdr:cNvPr id="718" name="楕円 717"/>
        <xdr:cNvSpPr/>
      </xdr:nvSpPr>
      <xdr:spPr>
        <a:xfrm>
          <a:off x="13652500" y="164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75443</xdr:rowOff>
    </xdr:from>
    <xdr:ext cx="534377" cy="259045"/>
    <xdr:sp macro="" textlink="">
      <xdr:nvSpPr>
        <xdr:cNvPr id="719" name="テキスト ボックス 718"/>
        <xdr:cNvSpPr txBox="1"/>
      </xdr:nvSpPr>
      <xdr:spPr>
        <a:xfrm>
          <a:off x="13436111" y="165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154508</xdr:rowOff>
    </xdr:from>
    <xdr:to>
      <xdr:col>67</xdr:col>
      <xdr:colOff>101600</xdr:colOff>
      <xdr:row>96</xdr:row>
      <xdr:rowOff>84658</xdr:rowOff>
    </xdr:to>
    <xdr:sp macro="" textlink="">
      <xdr:nvSpPr>
        <xdr:cNvPr id="720" name="楕円 719"/>
        <xdr:cNvSpPr/>
      </xdr:nvSpPr>
      <xdr:spPr>
        <a:xfrm>
          <a:off x="12763500" y="164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75785</xdr:rowOff>
    </xdr:from>
    <xdr:ext cx="534377" cy="259045"/>
    <xdr:sp macro="" textlink="">
      <xdr:nvSpPr>
        <xdr:cNvPr id="721" name="テキスト ボックス 720"/>
        <xdr:cNvSpPr txBox="1"/>
      </xdr:nvSpPr>
      <xdr:spPr>
        <a:xfrm>
          <a:off x="12547111" y="165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目的別の住民一人当たりのコストのうち、類似団体平均を上回っているのは議会費、総務費、民生費、労働費、商工費、土木費、消防費、災害復旧費である。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平成３０年７月豪雨災害及び令和３年大雨災害の影響により、災害復旧事業費が前年度と同様に高水準で推移している。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百万円増加し、標準財政規模比は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今後も引き続き、財政調整基金繰入金に依存しない財政運営に向けた取組を継続する必要がある。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各会計とも実質収支の赤字は生じていない。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14335968</v>
      </c>
      <c r="BO4" s="371"/>
      <c r="BP4" s="371"/>
      <c r="BQ4" s="371"/>
      <c r="BR4" s="371"/>
      <c r="BS4" s="371"/>
      <c r="BT4" s="371"/>
      <c r="BU4" s="372"/>
      <c r="BV4" s="370">
        <v>15476894</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6.6</v>
      </c>
      <c r="CU4" s="377"/>
      <c r="CV4" s="377"/>
      <c r="CW4" s="377"/>
      <c r="CX4" s="377"/>
      <c r="CY4" s="377"/>
      <c r="CZ4" s="377"/>
      <c r="DA4" s="378"/>
      <c r="DB4" s="376">
        <v>10.1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13733453</v>
      </c>
      <c r="BO5" s="408"/>
      <c r="BP5" s="408"/>
      <c r="BQ5" s="408"/>
      <c r="BR5" s="408"/>
      <c r="BS5" s="408"/>
      <c r="BT5" s="408"/>
      <c r="BU5" s="409"/>
      <c r="BV5" s="407">
        <v>14487465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91.6</v>
      </c>
      <c r="CU5" s="405"/>
      <c r="CV5" s="405"/>
      <c r="CW5" s="405"/>
      <c r="CX5" s="405"/>
      <c r="CY5" s="405"/>
      <c r="CZ5" s="405"/>
      <c r="DA5" s="406"/>
      <c r="DB5" s="404">
        <v>85.9</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602515</v>
      </c>
      <c r="BO6" s="408"/>
      <c r="BP6" s="408"/>
      <c r="BQ6" s="408"/>
      <c r="BR6" s="408"/>
      <c r="BS6" s="408"/>
      <c r="BT6" s="408"/>
      <c r="BU6" s="409"/>
      <c r="BV6" s="407">
        <v>989429</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92.9</v>
      </c>
      <c r="CU6" s="445"/>
      <c r="CV6" s="445"/>
      <c r="CW6" s="445"/>
      <c r="CX6" s="445"/>
      <c r="CY6" s="445"/>
      <c r="CZ6" s="445"/>
      <c r="DA6" s="446"/>
      <c r="DB6" s="444">
        <v>88.3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88480</v>
      </c>
      <c r="BO7" s="408"/>
      <c r="BP7" s="408"/>
      <c r="BQ7" s="408"/>
      <c r="BR7" s="408"/>
      <c r="BS7" s="408"/>
      <c r="BT7" s="408"/>
      <c r="BU7" s="409"/>
      <c r="BV7" s="407">
        <v>177172</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7839391</v>
      </c>
      <c r="CU7" s="408"/>
      <c r="CV7" s="408"/>
      <c r="CW7" s="408"/>
      <c r="CX7" s="408"/>
      <c r="CY7" s="408"/>
      <c r="CZ7" s="408"/>
      <c r="DA7" s="409"/>
      <c r="DB7" s="407">
        <v>8043032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514035</v>
      </c>
      <c r="BO8" s="408"/>
      <c r="BP8" s="408"/>
      <c r="BQ8" s="408"/>
      <c r="BR8" s="408"/>
      <c r="BS8" s="408"/>
      <c r="BT8" s="408"/>
      <c r="BU8" s="409"/>
      <c r="BV8" s="407">
        <v>812257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0.67</v>
      </c>
      <c r="CU8" s="448"/>
      <c r="CV8" s="448"/>
      <c r="CW8" s="448"/>
      <c r="CX8" s="448"/>
      <c r="CY8" s="448"/>
      <c r="CZ8" s="448"/>
      <c r="DA8" s="449"/>
      <c r="DB8" s="447">
        <v>0.64</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23993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-298222</v>
      </c>
      <c r="BO9" s="408"/>
      <c r="BP9" s="408"/>
      <c r="BQ9" s="408"/>
      <c r="BR9" s="408"/>
      <c r="BS9" s="408"/>
      <c r="BT9" s="408"/>
      <c r="BU9" s="409"/>
      <c r="BV9" s="407">
        <v>705158</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11.9</v>
      </c>
      <c r="CU9" s="405"/>
      <c r="CV9" s="405"/>
      <c r="CW9" s="405"/>
      <c r="CX9" s="405"/>
      <c r="CY9" s="405"/>
      <c r="CZ9" s="405"/>
      <c r="DA9" s="406"/>
      <c r="DB9" s="404">
        <v>11.1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26426</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225751</v>
      </c>
      <c r="BO10" s="408"/>
      <c r="BP10" s="408"/>
      <c r="BQ10" s="408"/>
      <c r="BR10" s="408"/>
      <c r="BS10" s="408"/>
      <c r="BT10" s="408"/>
      <c r="BU10" s="409"/>
      <c r="BV10" s="407">
        <v>541633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23586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23324</v>
      </c>
      <c r="S13" s="492"/>
      <c r="T13" s="492"/>
      <c r="U13" s="492"/>
      <c r="V13" s="493"/>
      <c r="W13" s="423" t="s">
        <v>143</v>
      </c>
      <c r="X13" s="424"/>
      <c r="Y13" s="424"/>
      <c r="Z13" s="424"/>
      <c r="AA13" s="424"/>
      <c r="AB13" s="414"/>
      <c r="AC13" s="458">
        <v>522</v>
      </c>
      <c r="AD13" s="459"/>
      <c r="AE13" s="459"/>
      <c r="AF13" s="459"/>
      <c r="AG13" s="501"/>
      <c r="AH13" s="458">
        <v>686</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-72471</v>
      </c>
      <c r="BO13" s="408"/>
      <c r="BP13" s="408"/>
      <c r="BQ13" s="408"/>
      <c r="BR13" s="408"/>
      <c r="BS13" s="408"/>
      <c r="BT13" s="408"/>
      <c r="BU13" s="409"/>
      <c r="BV13" s="407">
        <v>1246791</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8.3000000000000007</v>
      </c>
      <c r="CU13" s="405"/>
      <c r="CV13" s="405"/>
      <c r="CW13" s="405"/>
      <c r="CX13" s="405"/>
      <c r="CY13" s="405"/>
      <c r="CZ13" s="405"/>
      <c r="DA13" s="406"/>
      <c r="DB13" s="404">
        <v>8.3000000000000007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24071</v>
      </c>
      <c r="S14" s="492"/>
      <c r="T14" s="492"/>
      <c r="U14" s="492"/>
      <c r="V14" s="493"/>
      <c r="W14" s="397"/>
      <c r="X14" s="398"/>
      <c r="Y14" s="398"/>
      <c r="Z14" s="398"/>
      <c r="AA14" s="398"/>
      <c r="AB14" s="387"/>
      <c r="AC14" s="494">
        <v>4.9000000000000004</v>
      </c>
      <c r="AD14" s="495"/>
      <c r="AE14" s="495"/>
      <c r="AF14" s="495"/>
      <c r="AG14" s="496"/>
      <c r="AH14" s="494">
        <v>5.9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36</v>
      </c>
      <c r="CU14" s="506"/>
      <c r="CV14" s="506"/>
      <c r="CW14" s="506"/>
      <c r="CX14" s="506"/>
      <c r="CY14" s="506"/>
      <c r="CZ14" s="506"/>
      <c r="DA14" s="507"/>
      <c r="DB14" s="505">
        <v>64.5</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23819</v>
      </c>
      <c r="S15" s="492"/>
      <c r="T15" s="492"/>
      <c r="U15" s="492"/>
      <c r="V15" s="493"/>
      <c r="W15" s="423" t="s">
        <v>150</v>
      </c>
      <c r="X15" s="424"/>
      <c r="Y15" s="424"/>
      <c r="Z15" s="424"/>
      <c r="AA15" s="424"/>
      <c r="AB15" s="414"/>
      <c r="AC15" s="458">
        <v>3192</v>
      </c>
      <c r="AD15" s="459"/>
      <c r="AE15" s="459"/>
      <c r="AF15" s="459"/>
      <c r="AG15" s="501"/>
      <c r="AH15" s="458">
        <v>3499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4503116</v>
      </c>
      <c r="BO15" s="371"/>
      <c r="BP15" s="371"/>
      <c r="BQ15" s="371"/>
      <c r="BR15" s="371"/>
      <c r="BS15" s="371"/>
      <c r="BT15" s="371"/>
      <c r="BU15" s="372"/>
      <c r="BV15" s="370">
        <v>4684428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30</v>
      </c>
      <c r="AD16" s="495"/>
      <c r="AE16" s="495"/>
      <c r="AF16" s="495"/>
      <c r="AG16" s="496"/>
      <c r="AH16" s="494">
        <v>30.1</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6445947</v>
      </c>
      <c r="BO16" s="408"/>
      <c r="BP16" s="408"/>
      <c r="BQ16" s="408"/>
      <c r="BR16" s="408"/>
      <c r="BS16" s="408"/>
      <c r="BT16" s="408"/>
      <c r="BU16" s="409"/>
      <c r="BV16" s="407">
        <v>6401896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6918</v>
      </c>
      <c r="AD17" s="459"/>
      <c r="AE17" s="459"/>
      <c r="AF17" s="459"/>
      <c r="AG17" s="501"/>
      <c r="AH17" s="458">
        <v>7424</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5780985</v>
      </c>
      <c r="BO17" s="408"/>
      <c r="BP17" s="408"/>
      <c r="BQ17" s="408"/>
      <c r="BR17" s="408"/>
      <c r="BS17" s="408"/>
      <c r="BT17" s="408"/>
      <c r="BU17" s="409"/>
      <c r="BV17" s="407">
        <v>6023183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160</v>
      </c>
      <c r="C18" s="450"/>
      <c r="D18" s="450"/>
      <c r="E18" s="533"/>
      <c r="F18" s="533"/>
      <c r="G18" s="533"/>
      <c r="H18" s="533"/>
      <c r="I18" s="533"/>
      <c r="J18" s="533"/>
      <c r="K18" s="533"/>
      <c r="L18" s="534">
        <v>118.23</v>
      </c>
      <c r="M18" s="534"/>
      <c r="N18" s="534"/>
      <c r="O18" s="534"/>
      <c r="P18" s="534"/>
      <c r="Q18" s="534"/>
      <c r="R18" s="535"/>
      <c r="S18" s="535"/>
      <c r="T18" s="535"/>
      <c r="U18" s="535"/>
      <c r="V18" s="536"/>
      <c r="W18" s="425"/>
      <c r="X18" s="426"/>
      <c r="Y18" s="426"/>
      <c r="Z18" s="426"/>
      <c r="AA18" s="426"/>
      <c r="AB18" s="417"/>
      <c r="AC18" s="537">
        <v>65.099999999999994</v>
      </c>
      <c r="AD18" s="538"/>
      <c r="AE18" s="538"/>
      <c r="AF18" s="538"/>
      <c r="AG18" s="539"/>
      <c r="AH18" s="537">
        <v>64</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7195493</v>
      </c>
      <c r="BO18" s="408"/>
      <c r="BP18" s="408"/>
      <c r="BQ18" s="408"/>
      <c r="BR18" s="408"/>
      <c r="BS18" s="408"/>
      <c r="BT18" s="408"/>
      <c r="BU18" s="409"/>
      <c r="BV18" s="407">
        <v>7089834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162</v>
      </c>
      <c r="C19" s="450"/>
      <c r="D19" s="450"/>
      <c r="E19" s="533"/>
      <c r="F19" s="533"/>
      <c r="G19" s="533"/>
      <c r="H19" s="533"/>
      <c r="I19" s="533"/>
      <c r="J19" s="533"/>
      <c r="K19" s="533"/>
      <c r="L19" s="541">
        <v>203</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9346926</v>
      </c>
      <c r="BO19" s="408"/>
      <c r="BP19" s="408"/>
      <c r="BQ19" s="408"/>
      <c r="BR19" s="408"/>
      <c r="BS19" s="408"/>
      <c r="BT19" s="408"/>
      <c r="BU19" s="409"/>
      <c r="BV19" s="407">
        <v>9703868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164</v>
      </c>
      <c r="C20" s="450"/>
      <c r="D20" s="450"/>
      <c r="E20" s="533"/>
      <c r="F20" s="533"/>
      <c r="G20" s="533"/>
      <c r="H20" s="533"/>
      <c r="I20" s="533"/>
      <c r="J20" s="533"/>
      <c r="K20" s="533"/>
      <c r="L20" s="541">
        <v>10682</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13879034</v>
      </c>
      <c r="BO22" s="371"/>
      <c r="BP22" s="371"/>
      <c r="BQ22" s="371"/>
      <c r="BR22" s="371"/>
      <c r="BS22" s="371"/>
      <c r="BT22" s="371"/>
      <c r="BU22" s="372"/>
      <c r="BV22" s="370">
        <v>13770910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12775414</v>
      </c>
      <c r="BO23" s="408"/>
      <c r="BP23" s="408"/>
      <c r="BQ23" s="408"/>
      <c r="BR23" s="408"/>
      <c r="BS23" s="408"/>
      <c r="BT23" s="408"/>
      <c r="BU23" s="409"/>
      <c r="BV23" s="407">
        <v>12705304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7580</v>
      </c>
      <c r="R24" s="459"/>
      <c r="S24" s="459"/>
      <c r="T24" s="459"/>
      <c r="U24" s="459"/>
      <c r="V24" s="501"/>
      <c r="W24" s="553"/>
      <c r="X24" s="554"/>
      <c r="Y24" s="555"/>
      <c r="Z24" s="457" t="s">
        <v>175</v>
      </c>
      <c r="AA24" s="437"/>
      <c r="AB24" s="437"/>
      <c r="AC24" s="437"/>
      <c r="AD24" s="437"/>
      <c r="AE24" s="437"/>
      <c r="AF24" s="437"/>
      <c r="AG24" s="438"/>
      <c r="AH24" s="458">
        <v>207</v>
      </c>
      <c r="AI24" s="459"/>
      <c r="AJ24" s="459"/>
      <c r="AK24" s="459"/>
      <c r="AL24" s="501"/>
      <c r="AM24" s="458">
        <v>680823</v>
      </c>
      <c r="AN24" s="459"/>
      <c r="AO24" s="459"/>
      <c r="AP24" s="459"/>
      <c r="AQ24" s="459"/>
      <c r="AR24" s="501"/>
      <c r="AS24" s="458">
        <v>3289</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8802715</v>
      </c>
      <c r="BO24" s="408"/>
      <c r="BP24" s="408"/>
      <c r="BQ24" s="408"/>
      <c r="BR24" s="408"/>
      <c r="BS24" s="408"/>
      <c r="BT24" s="408"/>
      <c r="BU24" s="409"/>
      <c r="BV24" s="407">
        <v>8332907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6318</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1247931</v>
      </c>
      <c r="BO25" s="371"/>
      <c r="BP25" s="371"/>
      <c r="BQ25" s="371"/>
      <c r="BR25" s="371"/>
      <c r="BS25" s="371"/>
      <c r="BT25" s="371"/>
      <c r="BU25" s="372"/>
      <c r="BV25" s="370">
        <v>1540290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5917</v>
      </c>
      <c r="R26" s="459"/>
      <c r="S26" s="459"/>
      <c r="T26" s="459"/>
      <c r="U26" s="459"/>
      <c r="V26" s="501"/>
      <c r="W26" s="553"/>
      <c r="X26" s="554"/>
      <c r="Y26" s="555"/>
      <c r="Z26" s="457" t="s">
        <v>182</v>
      </c>
      <c r="AA26" s="559"/>
      <c r="AB26" s="559"/>
      <c r="AC26" s="559"/>
      <c r="AD26" s="559"/>
      <c r="AE26" s="559"/>
      <c r="AF26" s="559"/>
      <c r="AG26" s="560"/>
      <c r="AH26" s="458">
        <v>5</v>
      </c>
      <c r="AI26" s="459"/>
      <c r="AJ26" s="459"/>
      <c r="AK26" s="459"/>
      <c r="AL26" s="501"/>
      <c r="AM26" s="458">
        <v>19275</v>
      </c>
      <c r="AN26" s="459"/>
      <c r="AO26" s="459"/>
      <c r="AP26" s="459"/>
      <c r="AQ26" s="459"/>
      <c r="AR26" s="501"/>
      <c r="AS26" s="458">
        <v>3855</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4268</v>
      </c>
      <c r="R27" s="459"/>
      <c r="S27" s="459"/>
      <c r="T27" s="459"/>
      <c r="U27" s="459"/>
      <c r="V27" s="501"/>
      <c r="W27" s="553"/>
      <c r="X27" s="554"/>
      <c r="Y27" s="555"/>
      <c r="Z27" s="457" t="s">
        <v>185</v>
      </c>
      <c r="AA27" s="437"/>
      <c r="AB27" s="437"/>
      <c r="AC27" s="437"/>
      <c r="AD27" s="437"/>
      <c r="AE27" s="437"/>
      <c r="AF27" s="437"/>
      <c r="AG27" s="438"/>
      <c r="AH27" s="458">
        <v>9</v>
      </c>
      <c r="AI27" s="459"/>
      <c r="AJ27" s="459"/>
      <c r="AK27" s="459"/>
      <c r="AL27" s="501"/>
      <c r="AM27" s="458">
        <v>25002</v>
      </c>
      <c r="AN27" s="459"/>
      <c r="AO27" s="459"/>
      <c r="AP27" s="459"/>
      <c r="AQ27" s="459"/>
      <c r="AR27" s="501"/>
      <c r="AS27" s="458">
        <v>2778</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v>434358</v>
      </c>
      <c r="BO27" s="530"/>
      <c r="BP27" s="530"/>
      <c r="BQ27" s="530"/>
      <c r="BR27" s="530"/>
      <c r="BS27" s="530"/>
      <c r="BT27" s="530"/>
      <c r="BU27" s="531"/>
      <c r="BV27" s="529">
        <v>434358</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3832</v>
      </c>
      <c r="R28" s="459"/>
      <c r="S28" s="459"/>
      <c r="T28" s="459"/>
      <c r="U28" s="459"/>
      <c r="V28" s="501"/>
      <c r="W28" s="553"/>
      <c r="X28" s="554"/>
      <c r="Y28" s="555"/>
      <c r="Z28" s="457" t="s">
        <v>188</v>
      </c>
      <c r="AA28" s="437"/>
      <c r="AB28" s="437"/>
      <c r="AC28" s="437"/>
      <c r="AD28" s="437"/>
      <c r="AE28" s="437"/>
      <c r="AF28" s="437"/>
      <c r="AG28" s="438"/>
      <c r="AH28" s="458" t="s">
        <v>189</v>
      </c>
      <c r="AI28" s="459"/>
      <c r="AJ28" s="459"/>
      <c r="AK28" s="459"/>
      <c r="AL28" s="501"/>
      <c r="AM28" s="458" t="s">
        <v>179</v>
      </c>
      <c r="AN28" s="459"/>
      <c r="AO28" s="459"/>
      <c r="AP28" s="459"/>
      <c r="AQ28" s="459"/>
      <c r="AR28" s="501"/>
      <c r="AS28" s="458" t="s">
        <v>179</v>
      </c>
      <c r="AT28" s="459"/>
      <c r="AU28" s="459"/>
      <c r="AV28" s="459"/>
      <c r="AW28" s="459"/>
      <c r="AX28" s="460"/>
      <c r="AY28" s="561" t="s">
        <v>190</v>
      </c>
      <c r="AZ28" s="562"/>
      <c r="BA28" s="562"/>
      <c r="BB28" s="563"/>
      <c r="BC28" s="367" t="s">
        <v>49</v>
      </c>
      <c r="BD28" s="368"/>
      <c r="BE28" s="368"/>
      <c r="BF28" s="368"/>
      <c r="BG28" s="368"/>
      <c r="BH28" s="368"/>
      <c r="BI28" s="368"/>
      <c r="BJ28" s="368"/>
      <c r="BK28" s="368"/>
      <c r="BL28" s="368"/>
      <c r="BM28" s="369"/>
      <c r="BN28" s="370">
        <v>1968920</v>
      </c>
      <c r="BO28" s="371"/>
      <c r="BP28" s="371"/>
      <c r="BQ28" s="371"/>
      <c r="BR28" s="371"/>
      <c r="BS28" s="371"/>
      <c r="BT28" s="371"/>
      <c r="BU28" s="372"/>
      <c r="BV28" s="370">
        <v>1337041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12</v>
      </c>
      <c r="M29" s="459"/>
      <c r="N29" s="459"/>
      <c r="O29" s="459"/>
      <c r="P29" s="501"/>
      <c r="Q29" s="458">
        <v>3444</v>
      </c>
      <c r="R29" s="459"/>
      <c r="S29" s="459"/>
      <c r="T29" s="459"/>
      <c r="U29" s="459"/>
      <c r="V29" s="501"/>
      <c r="W29" s="556"/>
      <c r="X29" s="557"/>
      <c r="Y29" s="558"/>
      <c r="Z29" s="457" t="s">
        <v>192</v>
      </c>
      <c r="AA29" s="437"/>
      <c r="AB29" s="437"/>
      <c r="AC29" s="437"/>
      <c r="AD29" s="437"/>
      <c r="AE29" s="437"/>
      <c r="AF29" s="437"/>
      <c r="AG29" s="438"/>
      <c r="AH29" s="458">
        <v>216</v>
      </c>
      <c r="AI29" s="459"/>
      <c r="AJ29" s="459"/>
      <c r="AK29" s="459"/>
      <c r="AL29" s="501"/>
      <c r="AM29" s="458">
        <v>705825</v>
      </c>
      <c r="AN29" s="459"/>
      <c r="AO29" s="459"/>
      <c r="AP29" s="459"/>
      <c r="AQ29" s="459"/>
      <c r="AR29" s="501"/>
      <c r="AS29" s="458">
        <v>3268</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222360</v>
      </c>
      <c r="BO29" s="408"/>
      <c r="BP29" s="408"/>
      <c r="BQ29" s="408"/>
      <c r="BR29" s="408"/>
      <c r="BS29" s="408"/>
      <c r="BT29" s="408"/>
      <c r="BU29" s="409"/>
      <c r="BV29" s="407">
        <v>122287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7">
        <v>100.4</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1359927</v>
      </c>
      <c r="BO30" s="530"/>
      <c r="BP30" s="530"/>
      <c r="BQ30" s="530"/>
      <c r="BR30" s="530"/>
      <c r="BS30" s="530"/>
      <c r="BT30" s="530"/>
      <c r="BU30" s="531"/>
      <c r="BV30" s="529">
        <v>1280715</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竹原流通センター株式会社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貸付資金特別会計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後期高齢者医療広域連合（特別会計）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株式会社いいね竹原</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港湾事業特別会計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広島中央環境衛生組合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公共用地先行取得事業特別会計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広島県市町総合組合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pNJFLML5GLlYGXN0Qi66KyxNEYbCTH6tncgovAijbZ/yxoj6vlpfQvp/oDnGeWggWmOOOCul7vbt/cIqnRXx8w==" saltValue="CckAusEjaguQruiIWcw8k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40" zoomScaleNormal="4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573</v>
      </c>
      <c r="D34" s="1151"/>
      <c r="E34" s="1152"/>
      <c r="F34" s="32">
        <v>15.03</v>
      </c>
      <c r="G34" s="33">
        <v>17.309999999999999</v>
      </c>
      <c r="H34" s="33">
        <v>14.04</v>
      </c>
      <c r="I34" s="33">
        <v>14.77</v>
      </c>
      <c r="J34" s="34">
        <v>13.97</v>
      </c>
      <c r="K34" s="22"/>
      <c r="L34" s="22"/>
      <c r="M34" s="22"/>
      <c r="N34" s="22"/>
      <c r="O34" s="22"/>
      <c r="P34" s="22"/>
    </row>
    <row r="35" spans="1:16" ht="39" customHeight="1" x14ac:dyDescent="0.2">
      <c r="A35" s="22"/>
      <c r="B35" s="35"/>
      <c r="C35" s="1145" t="s">
        <v>574</v>
      </c>
      <c r="D35" s="1146"/>
      <c r="E35" s="1147"/>
      <c r="F35" s="36">
        <v>1.87</v>
      </c>
      <c r="G35" s="37">
        <v>2.02</v>
      </c>
      <c r="H35" s="37">
        <v>1.27</v>
      </c>
      <c r="I35" s="37">
        <v>9.84</v>
      </c>
      <c r="J35" s="38">
        <v>6.27</v>
      </c>
      <c r="K35" s="22"/>
      <c r="L35" s="22"/>
      <c r="M35" s="22"/>
      <c r="N35" s="22"/>
      <c r="O35" s="22"/>
      <c r="P35" s="22"/>
    </row>
    <row r="36" spans="1:16" ht="39" customHeight="1" x14ac:dyDescent="0.2">
      <c r="A36" s="22"/>
      <c r="B36" s="35"/>
      <c r="C36" s="1145" t="s">
        <v>575</v>
      </c>
      <c r="D36" s="1146"/>
      <c r="E36" s="1147"/>
      <c r="F36" s="36">
        <v>0.56999999999999995</v>
      </c>
      <c r="G36" s="37">
        <v>0.32</v>
      </c>
      <c r="H36" s="37">
        <v>0.79</v>
      </c>
      <c r="I36" s="37">
        <v>1.58</v>
      </c>
      <c r="J36" s="38">
        <v>1.67</v>
      </c>
      <c r="K36" s="22"/>
      <c r="L36" s="22"/>
      <c r="M36" s="22"/>
      <c r="N36" s="22"/>
      <c r="O36" s="22"/>
      <c r="P36" s="22"/>
    </row>
    <row r="37" spans="1:16" ht="39" customHeight="1" x14ac:dyDescent="0.2">
      <c r="A37" s="22"/>
      <c r="B37" s="35"/>
      <c r="C37" s="1145" t="s">
        <v>576</v>
      </c>
      <c r="D37" s="1146"/>
      <c r="E37" s="1147"/>
      <c r="F37" s="36">
        <v>0.28000000000000003</v>
      </c>
      <c r="G37" s="37">
        <v>0.21</v>
      </c>
      <c r="H37" s="37">
        <v>0.19</v>
      </c>
      <c r="I37" s="37">
        <v>0.25</v>
      </c>
      <c r="J37" s="38">
        <v>0.27</v>
      </c>
      <c r="K37" s="22"/>
      <c r="L37" s="22"/>
      <c r="M37" s="22"/>
      <c r="N37" s="22"/>
      <c r="O37" s="22"/>
      <c r="P37" s="22"/>
    </row>
    <row r="38" spans="1:16" ht="39" customHeight="1" x14ac:dyDescent="0.2">
      <c r="A38" s="22"/>
      <c r="B38" s="35"/>
      <c r="C38" s="1145" t="s">
        <v>577</v>
      </c>
      <c r="D38" s="1146"/>
      <c r="E38" s="1147"/>
      <c r="F38" s="36" t="s">
        <v>523</v>
      </c>
      <c r="G38" s="37" t="s">
        <v>523</v>
      </c>
      <c r="H38" s="37">
        <v>0.2</v>
      </c>
      <c r="I38" s="37">
        <v>0.22</v>
      </c>
      <c r="J38" s="38">
        <v>0.27</v>
      </c>
      <c r="K38" s="22"/>
      <c r="L38" s="22"/>
      <c r="M38" s="22"/>
      <c r="N38" s="22"/>
      <c r="O38" s="22"/>
      <c r="P38" s="22"/>
    </row>
    <row r="39" spans="1:16" ht="39" customHeight="1" x14ac:dyDescent="0.2">
      <c r="A39" s="22"/>
      <c r="B39" s="35"/>
      <c r="C39" s="1145" t="s">
        <v>578</v>
      </c>
      <c r="D39" s="1146"/>
      <c r="E39" s="1147"/>
      <c r="F39" s="36">
        <v>0.01</v>
      </c>
      <c r="G39" s="37">
        <v>0.03</v>
      </c>
      <c r="H39" s="37">
        <v>0.64</v>
      </c>
      <c r="I39" s="37">
        <v>0.28000000000000003</v>
      </c>
      <c r="J39" s="38">
        <v>0.21</v>
      </c>
      <c r="K39" s="22"/>
      <c r="L39" s="22"/>
      <c r="M39" s="22"/>
      <c r="N39" s="22"/>
      <c r="O39" s="22"/>
      <c r="P39" s="22"/>
    </row>
    <row r="40" spans="1:16" ht="39" customHeight="1" x14ac:dyDescent="0.2">
      <c r="A40" s="22"/>
      <c r="B40" s="35"/>
      <c r="C40" s="1145" t="s">
        <v>579</v>
      </c>
      <c r="D40" s="1146"/>
      <c r="E40" s="1147"/>
      <c r="F40" s="36">
        <v>0.02</v>
      </c>
      <c r="G40" s="37">
        <v>0.02</v>
      </c>
      <c r="H40" s="37">
        <v>0.01</v>
      </c>
      <c r="I40" s="37">
        <v>0.02</v>
      </c>
      <c r="J40" s="38">
        <v>0.02</v>
      </c>
      <c r="K40" s="22"/>
      <c r="L40" s="22"/>
      <c r="M40" s="22"/>
      <c r="N40" s="22"/>
      <c r="O40" s="22"/>
      <c r="P40" s="22"/>
    </row>
    <row r="41" spans="1:16" ht="39" customHeight="1" x14ac:dyDescent="0.2">
      <c r="A41" s="22"/>
      <c r="B41" s="35"/>
      <c r="C41" s="1145" t="s">
        <v>580</v>
      </c>
      <c r="D41" s="1146"/>
      <c r="E41" s="1147"/>
      <c r="F41" s="36">
        <v>0</v>
      </c>
      <c r="G41" s="37">
        <v>0</v>
      </c>
      <c r="H41" s="37">
        <v>0</v>
      </c>
      <c r="I41" s="37">
        <v>0</v>
      </c>
      <c r="J41" s="38">
        <v>0</v>
      </c>
      <c r="K41" s="22"/>
      <c r="L41" s="22"/>
      <c r="M41" s="22"/>
      <c r="N41" s="22"/>
      <c r="O41" s="22"/>
      <c r="P41" s="22"/>
    </row>
    <row r="42" spans="1:16" ht="39" customHeight="1" x14ac:dyDescent="0.2">
      <c r="A42" s="22"/>
      <c r="B42" s="39"/>
      <c r="C42" s="1145" t="s">
        <v>581</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582</v>
      </c>
      <c r="D43" s="1149"/>
      <c r="E43" s="1150"/>
      <c r="F43" s="41">
        <v>0</v>
      </c>
      <c r="G43" s="42">
        <v>0.27</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a6AE7GgciqCtQeDaCVHn6FOmb1F8A36aHQRPIFv9NvR3GFcsFc32MgkiwhThiT33JTiCCCzhJxjDR4wga3dIxw==" saltValue="wCyqvKbMMBhaJeFOPJ+n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0"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1062</v>
      </c>
      <c r="L45" s="60">
        <v>1039</v>
      </c>
      <c r="M45" s="60">
        <v>1039</v>
      </c>
      <c r="N45" s="60">
        <v>1104</v>
      </c>
      <c r="O45" s="61">
        <v>1122</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2">
      <c r="A48" s="48"/>
      <c r="B48" s="1155"/>
      <c r="C48" s="1156"/>
      <c r="D48" s="62"/>
      <c r="E48" s="1161" t="s">
        <v>14</v>
      </c>
      <c r="F48" s="1161"/>
      <c r="G48" s="1161"/>
      <c r="H48" s="1161"/>
      <c r="I48" s="1161"/>
      <c r="J48" s="1162"/>
      <c r="K48" s="63">
        <v>289</v>
      </c>
      <c r="L48" s="64">
        <v>292</v>
      </c>
      <c r="M48" s="64">
        <v>326</v>
      </c>
      <c r="N48" s="64">
        <v>330</v>
      </c>
      <c r="O48" s="65">
        <v>323</v>
      </c>
      <c r="P48" s="48"/>
      <c r="Q48" s="48"/>
      <c r="R48" s="48"/>
      <c r="S48" s="48"/>
      <c r="T48" s="48"/>
      <c r="U48" s="48"/>
    </row>
    <row r="49" spans="1:21" ht="30.75" customHeight="1" x14ac:dyDescent="0.2">
      <c r="A49" s="48"/>
      <c r="B49" s="1155"/>
      <c r="C49" s="1156"/>
      <c r="D49" s="62"/>
      <c r="E49" s="1161" t="s">
        <v>15</v>
      </c>
      <c r="F49" s="1161"/>
      <c r="G49" s="1161"/>
      <c r="H49" s="1161"/>
      <c r="I49" s="1161"/>
      <c r="J49" s="1162"/>
      <c r="K49" s="63">
        <v>42</v>
      </c>
      <c r="L49" s="64">
        <v>43</v>
      </c>
      <c r="M49" s="64">
        <v>44</v>
      </c>
      <c r="N49" s="64">
        <v>48</v>
      </c>
      <c r="O49" s="65">
        <v>35</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523</v>
      </c>
      <c r="L50" s="64" t="s">
        <v>523</v>
      </c>
      <c r="M50" s="64" t="s">
        <v>523</v>
      </c>
      <c r="N50" s="64" t="s">
        <v>523</v>
      </c>
      <c r="O50" s="65" t="s">
        <v>523</v>
      </c>
      <c r="P50" s="48"/>
      <c r="Q50" s="48"/>
      <c r="R50" s="48"/>
      <c r="S50" s="48"/>
      <c r="T50" s="48"/>
      <c r="U50" s="48"/>
    </row>
    <row r="51" spans="1:21" ht="30.75" customHeight="1" x14ac:dyDescent="0.2">
      <c r="A51" s="48"/>
      <c r="B51" s="1157"/>
      <c r="C51" s="1158"/>
      <c r="D51" s="66"/>
      <c r="E51" s="1161" t="s">
        <v>17</v>
      </c>
      <c r="F51" s="1161"/>
      <c r="G51" s="1161"/>
      <c r="H51" s="1161"/>
      <c r="I51" s="1161"/>
      <c r="J51" s="1162"/>
      <c r="K51" s="63">
        <v>1</v>
      </c>
      <c r="L51" s="64">
        <v>2</v>
      </c>
      <c r="M51" s="64">
        <v>0</v>
      </c>
      <c r="N51" s="64">
        <v>0</v>
      </c>
      <c r="O51" s="65">
        <v>1</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856</v>
      </c>
      <c r="L52" s="64">
        <v>852</v>
      </c>
      <c r="M52" s="64">
        <v>870</v>
      </c>
      <c r="N52" s="64">
        <v>886</v>
      </c>
      <c r="O52" s="65">
        <v>909</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538</v>
      </c>
      <c r="L53" s="69">
        <v>524</v>
      </c>
      <c r="M53" s="69">
        <v>539</v>
      </c>
      <c r="N53" s="69">
        <v>596</v>
      </c>
      <c r="O53" s="70">
        <v>572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3">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49xgF9uw10NLnoiikNvfsMUmG2Sw0rzDswf0g+AH2YpvlujqVZF0hO0tt+I1eTiiLMrxszpmpHp5XROC4x+vA==" saltValue="WadfMWpIRqTmmXlMIpu1o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55" zoomScaleNormal="5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565</v>
      </c>
      <c r="J40" s="103" t="s">
        <v>566</v>
      </c>
      <c r="K40" s="103" t="s">
        <v>567</v>
      </c>
      <c r="L40" s="103" t="s">
        <v>568</v>
      </c>
      <c r="M40" s="104" t="s">
        <v>569</v>
      </c>
    </row>
    <row r="41" spans="2:13" ht="27.75" customHeight="1" x14ac:dyDescent="0.2">
      <c r="B41" s="1184" t="s">
        <v>31</v>
      </c>
      <c r="C41" s="1185"/>
      <c r="D41" s="105"/>
      <c r="E41" s="1190" t="s">
        <v>32</v>
      </c>
      <c r="F41" s="1190"/>
      <c r="G41" s="1190"/>
      <c r="H41" s="1191"/>
      <c r="I41" s="355">
        <v>12597</v>
      </c>
      <c r="J41" s="356">
        <v>13501</v>
      </c>
      <c r="K41" s="356">
        <v>13558</v>
      </c>
      <c r="L41" s="356">
        <v>13771</v>
      </c>
      <c r="M41" s="357">
        <v>13879</v>
      </c>
    </row>
    <row r="42" spans="2:13" ht="27.75" customHeight="1" x14ac:dyDescent="0.2">
      <c r="B42" s="1186"/>
      <c r="C42" s="1187"/>
      <c r="D42" s="106"/>
      <c r="E42" s="1192" t="s">
        <v>33</v>
      </c>
      <c r="F42" s="1192"/>
      <c r="G42" s="1192"/>
      <c r="H42" s="1193"/>
      <c r="I42" s="358" t="s">
        <v>523</v>
      </c>
      <c r="J42" s="359" t="s">
        <v>523</v>
      </c>
      <c r="K42" s="359" t="s">
        <v>523</v>
      </c>
      <c r="L42" s="359" t="s">
        <v>523</v>
      </c>
      <c r="M42" s="360" t="s">
        <v>523</v>
      </c>
    </row>
    <row r="43" spans="2:13" ht="27.75" customHeight="1" x14ac:dyDescent="0.2">
      <c r="B43" s="1186"/>
      <c r="C43" s="1187"/>
      <c r="D43" s="106"/>
      <c r="E43" s="1192" t="s">
        <v>34</v>
      </c>
      <c r="F43" s="1192"/>
      <c r="G43" s="1192"/>
      <c r="H43" s="1193"/>
      <c r="I43" s="358">
        <v>5017</v>
      </c>
      <c r="J43" s="359">
        <v>4879</v>
      </c>
      <c r="K43" s="359">
        <v>4770</v>
      </c>
      <c r="L43" s="359">
        <v>4429</v>
      </c>
      <c r="M43" s="360">
        <v>4147</v>
      </c>
    </row>
    <row r="44" spans="2:13" ht="27.75" customHeight="1" x14ac:dyDescent="0.2">
      <c r="B44" s="1186"/>
      <c r="C44" s="1187"/>
      <c r="D44" s="106"/>
      <c r="E44" s="1192" t="s">
        <v>35</v>
      </c>
      <c r="F44" s="1192"/>
      <c r="G44" s="1192"/>
      <c r="H44" s="1193"/>
      <c r="I44" s="358">
        <v>241</v>
      </c>
      <c r="J44" s="359">
        <v>465</v>
      </c>
      <c r="K44" s="359">
        <v>1738</v>
      </c>
      <c r="L44" s="359">
        <v>2201</v>
      </c>
      <c r="M44" s="360">
        <v>2172</v>
      </c>
    </row>
    <row r="45" spans="2:13" ht="27.75" customHeight="1" x14ac:dyDescent="0.2">
      <c r="B45" s="1186"/>
      <c r="C45" s="1187"/>
      <c r="D45" s="106"/>
      <c r="E45" s="1192" t="s">
        <v>36</v>
      </c>
      <c r="F45" s="1192"/>
      <c r="G45" s="1192"/>
      <c r="H45" s="1193"/>
      <c r="I45" s="358">
        <v>1380</v>
      </c>
      <c r="J45" s="359">
        <v>1269</v>
      </c>
      <c r="K45" s="359">
        <v>1224</v>
      </c>
      <c r="L45" s="359">
        <v>1232</v>
      </c>
      <c r="M45" s="360">
        <v>1169</v>
      </c>
    </row>
    <row r="46" spans="2:13" ht="27.75" customHeight="1" x14ac:dyDescent="0.2">
      <c r="B46" s="1186"/>
      <c r="C46" s="1187"/>
      <c r="D46" s="107"/>
      <c r="E46" s="1192" t="s">
        <v>37</v>
      </c>
      <c r="F46" s="1192"/>
      <c r="G46" s="1192"/>
      <c r="H46" s="1193"/>
      <c r="I46" s="358">
        <v>0</v>
      </c>
      <c r="J46" s="359">
        <v>0</v>
      </c>
      <c r="K46" s="359">
        <v>0</v>
      </c>
      <c r="L46" s="359">
        <v>0</v>
      </c>
      <c r="M46" s="360">
        <v>1</v>
      </c>
    </row>
    <row r="47" spans="2:13" ht="27.75" customHeight="1" x14ac:dyDescent="0.2">
      <c r="B47" s="1186"/>
      <c r="C47" s="1187"/>
      <c r="D47" s="108"/>
      <c r="E47" s="1194" t="s">
        <v>38</v>
      </c>
      <c r="F47" s="1195"/>
      <c r="G47" s="1195"/>
      <c r="H47" s="1196"/>
      <c r="I47" s="358" t="s">
        <v>523</v>
      </c>
      <c r="J47" s="359" t="s">
        <v>523</v>
      </c>
      <c r="K47" s="359" t="s">
        <v>523</v>
      </c>
      <c r="L47" s="359" t="s">
        <v>523</v>
      </c>
      <c r="M47" s="360" t="s">
        <v>523</v>
      </c>
    </row>
    <row r="48" spans="2:13" ht="27.75" customHeight="1" x14ac:dyDescent="0.2">
      <c r="B48" s="1186"/>
      <c r="C48" s="1187"/>
      <c r="D48" s="106"/>
      <c r="E48" s="1192" t="s">
        <v>39</v>
      </c>
      <c r="F48" s="1192"/>
      <c r="G48" s="1192"/>
      <c r="H48" s="1193"/>
      <c r="I48" s="358" t="s">
        <v>523</v>
      </c>
      <c r="J48" s="359" t="s">
        <v>523</v>
      </c>
      <c r="K48" s="359" t="s">
        <v>523</v>
      </c>
      <c r="L48" s="359" t="s">
        <v>523</v>
      </c>
      <c r="M48" s="360" t="s">
        <v>523</v>
      </c>
    </row>
    <row r="49" spans="2:13" ht="27.75" customHeight="1" x14ac:dyDescent="0.2">
      <c r="B49" s="1188"/>
      <c r="C49" s="1189"/>
      <c r="D49" s="106"/>
      <c r="E49" s="1192" t="s">
        <v>40</v>
      </c>
      <c r="F49" s="1192"/>
      <c r="G49" s="1192"/>
      <c r="H49" s="1193"/>
      <c r="I49" s="358" t="s">
        <v>523</v>
      </c>
      <c r="J49" s="359" t="s">
        <v>523</v>
      </c>
      <c r="K49" s="359" t="s">
        <v>523</v>
      </c>
      <c r="L49" s="359" t="s">
        <v>523</v>
      </c>
      <c r="M49" s="360" t="s">
        <v>523</v>
      </c>
    </row>
    <row r="50" spans="2:13" ht="27.75" customHeight="1" x14ac:dyDescent="0.2">
      <c r="B50" s="1197" t="s">
        <v>41</v>
      </c>
      <c r="C50" s="1198"/>
      <c r="D50" s="109"/>
      <c r="E50" s="1192" t="s">
        <v>42</v>
      </c>
      <c r="F50" s="1192"/>
      <c r="G50" s="1192"/>
      <c r="H50" s="1193"/>
      <c r="I50" s="358">
        <v>3491</v>
      </c>
      <c r="J50" s="359">
        <v>2655</v>
      </c>
      <c r="K50" s="359">
        <v>3033</v>
      </c>
      <c r="L50" s="359">
        <v>4123</v>
      </c>
      <c r="M50" s="360">
        <v>5019</v>
      </c>
    </row>
    <row r="51" spans="2:13" ht="27.75" customHeight="1" x14ac:dyDescent="0.2">
      <c r="B51" s="1186"/>
      <c r="C51" s="1187"/>
      <c r="D51" s="106"/>
      <c r="E51" s="1192" t="s">
        <v>43</v>
      </c>
      <c r="F51" s="1192"/>
      <c r="G51" s="1192"/>
      <c r="H51" s="1193"/>
      <c r="I51" s="358">
        <v>193</v>
      </c>
      <c r="J51" s="359">
        <v>180</v>
      </c>
      <c r="K51" s="359">
        <v>137</v>
      </c>
      <c r="L51" s="359">
        <v>113</v>
      </c>
      <c r="M51" s="360">
        <v>83</v>
      </c>
    </row>
    <row r="52" spans="2:13" ht="27.75" customHeight="1" x14ac:dyDescent="0.2">
      <c r="B52" s="1188"/>
      <c r="C52" s="1189"/>
      <c r="D52" s="106"/>
      <c r="E52" s="1192" t="s">
        <v>44</v>
      </c>
      <c r="F52" s="1192"/>
      <c r="G52" s="1192"/>
      <c r="H52" s="1193"/>
      <c r="I52" s="358">
        <v>11911</v>
      </c>
      <c r="J52" s="359">
        <v>11988</v>
      </c>
      <c r="K52" s="359">
        <v>12060</v>
      </c>
      <c r="L52" s="359">
        <v>12754</v>
      </c>
      <c r="M52" s="360">
        <v>13763</v>
      </c>
    </row>
    <row r="53" spans="2:13" ht="27.75" customHeight="1" thickBot="1" x14ac:dyDescent="0.25">
      <c r="B53" s="1199" t="s">
        <v>45</v>
      </c>
      <c r="C53" s="1200"/>
      <c r="D53" s="110"/>
      <c r="E53" s="1201" t="s">
        <v>46</v>
      </c>
      <c r="F53" s="1201"/>
      <c r="G53" s="1201"/>
      <c r="H53" s="1202"/>
      <c r="I53" s="361">
        <v>3639</v>
      </c>
      <c r="J53" s="362">
        <v>5291</v>
      </c>
      <c r="K53" s="362">
        <v>6060</v>
      </c>
      <c r="L53" s="362">
        <v>4642</v>
      </c>
      <c r="M53" s="363">
        <v>2502</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bE4dddp3GuinLwQDTELMzMWbsnVHdjlGcbIajVlLQIQrlKect+ZJwqjbC74vGlt33JjIB4wfbxvzXlCrwQy+FA==" saltValue="GyDbU4ZAwDSlWNWU5UbW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F1" zoomScale="70" zoomScaleNormal="70" zoomScaleSheetLayoutView="100" workbookViewId="0">
      <selection activeCell="F58" sqref="F5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567</v>
      </c>
      <c r="G54" s="119" t="s">
        <v>568</v>
      </c>
      <c r="H54" s="120" t="s">
        <v>569</v>
      </c>
    </row>
    <row r="55" spans="2:8" ht="52.5" customHeight="1" x14ac:dyDescent="0.2">
      <c r="B55" s="121"/>
      <c r="C55" s="1211" t="s">
        <v>49</v>
      </c>
      <c r="D55" s="1211"/>
      <c r="E55" s="1212"/>
      <c r="F55" s="122">
        <v>742</v>
      </c>
      <c r="G55" s="122">
        <v>1337</v>
      </c>
      <c r="H55" s="123">
        <v>1969</v>
      </c>
    </row>
    <row r="56" spans="2:8" ht="52.5" customHeight="1" x14ac:dyDescent="0.2">
      <c r="B56" s="124"/>
      <c r="C56" s="1213" t="s">
        <v>50</v>
      </c>
      <c r="D56" s="1213"/>
      <c r="E56" s="1214"/>
      <c r="F56" s="125">
        <v>39</v>
      </c>
      <c r="G56" s="125">
        <v>122</v>
      </c>
      <c r="H56" s="126">
        <v>222</v>
      </c>
    </row>
    <row r="57" spans="2:8" ht="53.25" customHeight="1" x14ac:dyDescent="0.2">
      <c r="B57" s="124"/>
      <c r="C57" s="1215" t="s">
        <v>51</v>
      </c>
      <c r="D57" s="1215"/>
      <c r="E57" s="1216"/>
      <c r="F57" s="127">
        <v>971</v>
      </c>
      <c r="G57" s="127">
        <v>1281</v>
      </c>
      <c r="H57" s="128">
        <v>1360</v>
      </c>
    </row>
    <row r="58" spans="2:8" ht="45.75" customHeight="1" x14ac:dyDescent="0.2">
      <c r="B58" s="129"/>
      <c r="C58" s="1203" t="s">
        <v>596</v>
      </c>
      <c r="D58" s="1204"/>
      <c r="E58" s="1205"/>
      <c r="F58" s="130">
        <v>350</v>
      </c>
      <c r="G58" s="130">
        <v>624</v>
      </c>
      <c r="H58" s="131">
        <v>678</v>
      </c>
    </row>
    <row r="59" spans="2:8" ht="45.75" customHeight="1" x14ac:dyDescent="0.2">
      <c r="B59" s="129"/>
      <c r="C59" s="1203" t="s">
        <v>597</v>
      </c>
      <c r="D59" s="1204"/>
      <c r="E59" s="1205"/>
      <c r="F59" s="130">
        <v>357</v>
      </c>
      <c r="G59" s="130">
        <v>358</v>
      </c>
      <c r="H59" s="131">
        <v>358</v>
      </c>
    </row>
    <row r="60" spans="2:8" ht="45.75" customHeight="1" x14ac:dyDescent="0.2">
      <c r="B60" s="129"/>
      <c r="C60" s="1203" t="s">
        <v>598</v>
      </c>
      <c r="D60" s="1204"/>
      <c r="E60" s="1205"/>
      <c r="F60" s="130">
        <v>122</v>
      </c>
      <c r="G60" s="130">
        <v>152</v>
      </c>
      <c r="H60" s="131">
        <v>174</v>
      </c>
    </row>
    <row r="61" spans="2:8" ht="45.75" customHeight="1" x14ac:dyDescent="0.2">
      <c r="B61" s="129"/>
      <c r="C61" s="1203" t="s">
        <v>599</v>
      </c>
      <c r="D61" s="1204"/>
      <c r="E61" s="1205"/>
      <c r="F61" s="130">
        <v>91</v>
      </c>
      <c r="G61" s="130">
        <v>91</v>
      </c>
      <c r="H61" s="131">
        <v>91</v>
      </c>
    </row>
    <row r="62" spans="2:8" ht="45.75" customHeight="1" thickBot="1" x14ac:dyDescent="0.25">
      <c r="B62" s="132"/>
      <c r="C62" s="1206" t="s">
        <v>600</v>
      </c>
      <c r="D62" s="1207"/>
      <c r="E62" s="1208"/>
      <c r="F62" s="133">
        <v>32</v>
      </c>
      <c r="G62" s="133">
        <v>32</v>
      </c>
      <c r="H62" s="134">
        <v>32</v>
      </c>
    </row>
    <row r="63" spans="2:8" ht="52.5" customHeight="1" thickBot="1" x14ac:dyDescent="0.25">
      <c r="B63" s="135"/>
      <c r="C63" s="1209" t="s">
        <v>52</v>
      </c>
      <c r="D63" s="1209"/>
      <c r="E63" s="1210"/>
      <c r="F63" s="136">
        <v>1752</v>
      </c>
      <c r="G63" s="136">
        <v>2740</v>
      </c>
      <c r="H63" s="137">
        <v>3551</v>
      </c>
    </row>
    <row r="64" spans="2:8" ht="13" x14ac:dyDescent="0.2"/>
  </sheetData>
  <sheetProtection algorithmName="SHA-512" hashValue="/uPGVS76Lyd9Nq0+sLKPuuxjynWsCGbhZztNnl7WgOuXxhmVWSp7qCQGyAIQNS9k311w/vusj+S1Oho5e5iYpw==" saltValue="mIDbMH826qIs6xwZr61j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562</v>
      </c>
      <c r="G2" s="151"/>
      <c r="H2" s="152"/>
    </row>
    <row r="3" spans="1:8" x14ac:dyDescent="0.2">
      <c r="A3" s="148" t="s">
        <v>555</v>
      </c>
      <c r="B3" s="153"/>
      <c r="C3" s="154"/>
      <c r="D3" s="155">
        <v>23765</v>
      </c>
      <c r="E3" s="156"/>
      <c r="F3" s="157">
        <v>69729</v>
      </c>
      <c r="G3" s="158"/>
      <c r="H3" s="159"/>
    </row>
    <row r="4" spans="1:8" x14ac:dyDescent="0.2">
      <c r="A4" s="160"/>
      <c r="B4" s="161"/>
      <c r="C4" s="162"/>
      <c r="D4" s="163">
        <v>8130</v>
      </c>
      <c r="E4" s="164"/>
      <c r="F4" s="165">
        <v>38908</v>
      </c>
      <c r="G4" s="166"/>
      <c r="H4" s="167"/>
    </row>
    <row r="5" spans="1:8" x14ac:dyDescent="0.2">
      <c r="A5" s="148" t="s">
        <v>557</v>
      </c>
      <c r="B5" s="153"/>
      <c r="C5" s="154"/>
      <c r="D5" s="155">
        <v>53821</v>
      </c>
      <c r="E5" s="156"/>
      <c r="F5" s="157">
        <v>74581</v>
      </c>
      <c r="G5" s="158"/>
      <c r="H5" s="159"/>
    </row>
    <row r="6" spans="1:8" x14ac:dyDescent="0.2">
      <c r="A6" s="160"/>
      <c r="B6" s="161"/>
      <c r="C6" s="162"/>
      <c r="D6" s="163">
        <v>7310</v>
      </c>
      <c r="E6" s="164"/>
      <c r="F6" s="165">
        <v>41563</v>
      </c>
      <c r="G6" s="166"/>
      <c r="H6" s="167"/>
    </row>
    <row r="7" spans="1:8" x14ac:dyDescent="0.2">
      <c r="A7" s="148" t="s">
        <v>558</v>
      </c>
      <c r="B7" s="153"/>
      <c r="C7" s="154"/>
      <c r="D7" s="155">
        <v>31832</v>
      </c>
      <c r="E7" s="156"/>
      <c r="F7" s="157">
        <v>76347</v>
      </c>
      <c r="G7" s="158"/>
      <c r="H7" s="159"/>
    </row>
    <row r="8" spans="1:8" x14ac:dyDescent="0.2">
      <c r="A8" s="160"/>
      <c r="B8" s="161"/>
      <c r="C8" s="162"/>
      <c r="D8" s="163">
        <v>14840</v>
      </c>
      <c r="E8" s="164"/>
      <c r="F8" s="165">
        <v>41762</v>
      </c>
      <c r="G8" s="166"/>
      <c r="H8" s="167"/>
    </row>
    <row r="9" spans="1:8" x14ac:dyDescent="0.2">
      <c r="A9" s="148" t="s">
        <v>559</v>
      </c>
      <c r="B9" s="153"/>
      <c r="C9" s="154"/>
      <c r="D9" s="155">
        <v>36031</v>
      </c>
      <c r="E9" s="156"/>
      <c r="F9" s="157">
        <v>69604</v>
      </c>
      <c r="G9" s="158"/>
      <c r="H9" s="159"/>
    </row>
    <row r="10" spans="1:8" x14ac:dyDescent="0.2">
      <c r="A10" s="160"/>
      <c r="B10" s="161"/>
      <c r="C10" s="162"/>
      <c r="D10" s="163">
        <v>22674</v>
      </c>
      <c r="E10" s="164"/>
      <c r="F10" s="165">
        <v>36247</v>
      </c>
      <c r="G10" s="166"/>
      <c r="H10" s="167"/>
    </row>
    <row r="11" spans="1:8" x14ac:dyDescent="0.2">
      <c r="A11" s="148" t="s">
        <v>560</v>
      </c>
      <c r="B11" s="153"/>
      <c r="C11" s="154"/>
      <c r="D11" s="155">
        <v>58366</v>
      </c>
      <c r="E11" s="156"/>
      <c r="F11" s="157">
        <v>68410</v>
      </c>
      <c r="G11" s="158"/>
      <c r="H11" s="159"/>
    </row>
    <row r="12" spans="1:8" x14ac:dyDescent="0.2">
      <c r="A12" s="160"/>
      <c r="B12" s="161"/>
      <c r="C12" s="168"/>
      <c r="D12" s="163">
        <v>34688</v>
      </c>
      <c r="E12" s="164"/>
      <c r="F12" s="165">
        <v>35086</v>
      </c>
      <c r="G12" s="166"/>
      <c r="H12" s="167"/>
    </row>
    <row r="13" spans="1:8" x14ac:dyDescent="0.2">
      <c r="A13" s="148"/>
      <c r="B13" s="153"/>
      <c r="C13" s="169"/>
      <c r="D13" s="170">
        <v>40763</v>
      </c>
      <c r="E13" s="171"/>
      <c r="F13" s="172">
        <v>71734</v>
      </c>
      <c r="G13" s="173"/>
      <c r="H13" s="159"/>
    </row>
    <row r="14" spans="1:8" x14ac:dyDescent="0.2">
      <c r="A14" s="160"/>
      <c r="B14" s="161"/>
      <c r="C14" s="162"/>
      <c r="D14" s="163">
        <v>17528</v>
      </c>
      <c r="E14" s="164"/>
      <c r="F14" s="165">
        <v>38713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2.16</v>
      </c>
      <c r="C19" s="174">
        <f>ROUND(VALUE(SUBSTITUTE(実質収支比率等に係る経年分析!G$48,"▲","-")),2)</f>
        <v>2.2400000000000002</v>
      </c>
      <c r="D19" s="174">
        <f>ROUND(VALUE(SUBSTITUTE(実質収支比率等に係る経年分析!H$48,"▲","-")),2)</f>
        <v>1.47</v>
      </c>
      <c r="E19" s="174">
        <f>ROUND(VALUE(SUBSTITUTE(実質収支比率等に係る経年分析!I$48,"▲","-")),2)</f>
        <v>10.1</v>
      </c>
      <c r="F19" s="174">
        <f>ROUND(VALUE(SUBSTITUTE(実質収支比率等に係る経年分析!J$48,"▲","-")),2)</f>
        <v>6.56</v>
      </c>
    </row>
    <row r="20" spans="1:11" x14ac:dyDescent="0.2">
      <c r="A20" s="174" t="s">
        <v>56</v>
      </c>
      <c r="B20" s="174">
        <f>ROUND(VALUE(SUBSTITUTE(実質収支比率等に係る経年分析!F$47,"▲","-")),2)</f>
        <v>15.47</v>
      </c>
      <c r="C20" s="174">
        <f>ROUND(VALUE(SUBSTITUTE(実質収支比率等に係る経年分析!G$47,"▲","-")),2)</f>
        <v>6.95</v>
      </c>
      <c r="D20" s="174">
        <f>ROUND(VALUE(SUBSTITUTE(実質収支比率等に係る経年分析!H$47,"▲","-")),2)</f>
        <v>10.17</v>
      </c>
      <c r="E20" s="174">
        <f>ROUND(VALUE(SUBSTITUTE(実質収支比率等に係る経年分析!I$47,"▲","-")),2)</f>
        <v>16.62</v>
      </c>
      <c r="F20" s="174">
        <f>ROUND(VALUE(SUBSTITUTE(実質収支比率等に係る経年分析!J$47,"▲","-")),2)</f>
        <v>25.12</v>
      </c>
    </row>
    <row r="21" spans="1:11" x14ac:dyDescent="0.2">
      <c r="A21" s="174" t="s">
        <v>57</v>
      </c>
      <c r="B21" s="174">
        <f>IF(ISNUMBER(VALUE(SUBSTITUTE(実質収支比率等に係る経年分析!F$49,"▲","-"))),ROUND(VALUE(SUBSTITUTE(実質収支比率等に係る経年分析!F$49,"▲","-")),2),NA())</f>
        <v>-2.2599999999999998</v>
      </c>
      <c r="C21" s="174">
        <f>IF(ISNUMBER(VALUE(SUBSTITUTE(実質収支比率等に係る経年分析!G$49,"▲","-"))),ROUND(VALUE(SUBSTITUTE(実質収支比率等に係る経年分析!G$49,"▲","-")),2),NA())</f>
        <v>-9.5</v>
      </c>
      <c r="D21" s="174">
        <f>IF(ISNUMBER(VALUE(SUBSTITUTE(実質収支比率等に係る経年分析!H$49,"▲","-"))),ROUND(VALUE(SUBSTITUTE(実質収支比率等に係る経年分析!H$49,"▲","-")),2),NA())</f>
        <v>1.66</v>
      </c>
      <c r="E21" s="174">
        <f>IF(ISNUMBER(VALUE(SUBSTITUTE(実質収支比率等に係る経年分析!I$49,"▲","-"))),ROUND(VALUE(SUBSTITUTE(実質収支比率等に係る経年分析!I$49,"▲","-")),2),NA())</f>
        <v>15.5</v>
      </c>
      <c r="F21" s="174">
        <f>IF(ISNUMBER(VALUE(SUBSTITUTE(実質収支比率等に係る経年分析!J$49,"▲","-"))),ROUND(VALUE(SUBSTITUTE(実質収支比率等に係る経年分析!J$49,"▲","-")),2),NA())</f>
        <v>-0.92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貸付資金特別会計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0.21</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0.27</v>
      </c>
    </row>
    <row r="33" spans="1:16" x14ac:dyDescent="0.2">
      <c r="A33" s="175" t="str">
        <f>IF(連結実質赤字比率に係る赤字・黒字の構成分析!C$37="",NA(),連結実質赤字比率に係る赤字・黒字の構成分析!C$37)</f>
        <v>港湾事業特別会計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0.28000000000000003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0.27</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0.56999999999999995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6.27</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17.309999999999999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13.97</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856</v>
      </c>
      <c r="E42" s="176"/>
      <c r="F42" s="176"/>
      <c r="G42" s="176">
        <f>'実質公債費比率（分子）の構造'!L$52</f>
        <v>852</v>
      </c>
      <c r="H42" s="176"/>
      <c r="I42" s="176"/>
      <c r="J42" s="176">
        <f>'実質公債費比率（分子）の構造'!M$52</f>
        <v>870</v>
      </c>
      <c r="K42" s="176"/>
      <c r="L42" s="176"/>
      <c r="M42" s="176">
        <f>'実質公債費比率（分子）の構造'!N$52</f>
        <v>886</v>
      </c>
      <c r="N42" s="176"/>
      <c r="O42" s="176"/>
      <c r="P42" s="176">
        <f>'実質公債費比率（分子）の構造'!O$52</f>
        <v>909</v>
      </c>
    </row>
    <row r="43" spans="1:16" x14ac:dyDescent="0.2">
      <c r="A43" s="176" t="s">
        <v>65</v>
      </c>
      <c r="B43" s="176">
        <f>'実質公債費比率（分子）の構造'!K$51</f>
        <v>1</v>
      </c>
      <c r="C43" s="176"/>
      <c r="D43" s="176"/>
      <c r="E43" s="176">
        <f>'実質公債費比率（分子）の構造'!L$51</f>
        <v>2</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42</v>
      </c>
      <c r="C45" s="176"/>
      <c r="D45" s="176"/>
      <c r="E45" s="176">
        <f>'実質公債費比率（分子）の構造'!L$49</f>
        <v>43</v>
      </c>
      <c r="F45" s="176"/>
      <c r="G45" s="176"/>
      <c r="H45" s="176">
        <f>'実質公債費比率（分子）の構造'!M$49</f>
        <v>44</v>
      </c>
      <c r="I45" s="176"/>
      <c r="J45" s="176"/>
      <c r="K45" s="176">
        <f>'実質公債費比率（分子）の構造'!N$49</f>
        <v>48</v>
      </c>
      <c r="L45" s="176"/>
      <c r="M45" s="176"/>
      <c r="N45" s="176">
        <f>'実質公債費比率（分子）の構造'!O$49</f>
        <v>35</v>
      </c>
      <c r="O45" s="176"/>
      <c r="P45" s="176"/>
    </row>
    <row r="46" spans="1:16" x14ac:dyDescent="0.2">
      <c r="A46" s="176" t="s">
        <v>68</v>
      </c>
      <c r="B46" s="176">
        <f>'実質公債費比率（分子）の構造'!K$48</f>
        <v>289</v>
      </c>
      <c r="C46" s="176"/>
      <c r="D46" s="176"/>
      <c r="E46" s="176">
        <f>'実質公債費比率（分子）の構造'!L$48</f>
        <v>292</v>
      </c>
      <c r="F46" s="176"/>
      <c r="G46" s="176"/>
      <c r="H46" s="176">
        <f>'実質公債費比率（分子）の構造'!M$48</f>
        <v>326</v>
      </c>
      <c r="I46" s="176"/>
      <c r="J46" s="176"/>
      <c r="K46" s="176">
        <f>'実質公債費比率（分子）の構造'!N$48</f>
        <v>330</v>
      </c>
      <c r="L46" s="176"/>
      <c r="M46" s="176"/>
      <c r="N46" s="176">
        <f>'実質公債費比率（分子）の構造'!O$48</f>
        <v>323</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1062</v>
      </c>
      <c r="C49" s="176"/>
      <c r="D49" s="176"/>
      <c r="E49" s="176">
        <f>'実質公債費比率（分子）の構造'!L$45</f>
        <v>1039</v>
      </c>
      <c r="F49" s="176"/>
      <c r="G49" s="176"/>
      <c r="H49" s="176">
        <f>'実質公債費比率（分子）の構造'!M$45</f>
        <v>1039</v>
      </c>
      <c r="I49" s="176"/>
      <c r="J49" s="176"/>
      <c r="K49" s="176">
        <f>'実質公債費比率（分子）の構造'!N$45</f>
        <v>1104</v>
      </c>
      <c r="L49" s="176"/>
      <c r="M49" s="176"/>
      <c r="N49" s="176">
        <f>'実質公債費比率（分子）の構造'!O$45</f>
        <v>1122</v>
      </c>
      <c r="O49" s="176"/>
      <c r="P49" s="176"/>
    </row>
    <row r="50" spans="1:16" x14ac:dyDescent="0.2">
      <c r="A50" s="176" t="s">
        <v>72</v>
      </c>
      <c r="B50" s="176" t="e">
        <f>NA()</f>
        <v>#N/A</v>
      </c>
      <c r="C50" s="176">
        <f>IF(ISNUMBER('実質公債費比率（分子）の構造'!K$53),'実質公債費比率（分子）の構造'!K$53,NA())</f>
        <v>538</v>
      </c>
      <c r="D50" s="176" t="e">
        <f>NA()</f>
        <v>#N/A</v>
      </c>
      <c r="E50" s="176" t="e">
        <f>NA()</f>
        <v>#N/A</v>
      </c>
      <c r="F50" s="176">
        <f>IF(ISNUMBER('実質公債費比率（分子）の構造'!L$53),'実質公債費比率（分子）の構造'!L$53,NA())</f>
        <v>524</v>
      </c>
      <c r="G50" s="176" t="e">
        <f>NA()</f>
        <v>#N/A</v>
      </c>
      <c r="H50" s="176" t="e">
        <f>NA()</f>
        <v>#N/A</v>
      </c>
      <c r="I50" s="176">
        <f>IF(ISNUMBER('実質公債費比率（分子）の構造'!M$53),'実質公債費比率（分子）の構造'!M$53,NA())</f>
        <v>539</v>
      </c>
      <c r="J50" s="176" t="e">
        <f>NA()</f>
        <v>#N/A</v>
      </c>
      <c r="K50" s="176" t="e">
        <f>NA()</f>
        <v>#N/A</v>
      </c>
      <c r="L50" s="176">
        <f>IF(ISNUMBER('実質公債費比率（分子）の構造'!N$53),'実質公債費比率（分子）の構造'!N$53,NA())</f>
        <v>596</v>
      </c>
      <c r="M50" s="176" t="e">
        <f>NA()</f>
        <v>#N/A</v>
      </c>
      <c r="N50" s="176" t="e">
        <f>NA()</f>
        <v>#N/A</v>
      </c>
      <c r="O50" s="176">
        <f>IF(ISNUMBER('実質公債費比率（分子）の構造'!O$53),'実質公債費比率（分子）の構造'!O$53,NA())</f>
        <v>572</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11911</v>
      </c>
      <c r="E56" s="175"/>
      <c r="F56" s="175"/>
      <c r="G56" s="175">
        <f>'将来負担比率（分子）の構造'!J$52</f>
        <v>11988</v>
      </c>
      <c r="H56" s="175"/>
      <c r="I56" s="175"/>
      <c r="J56" s="175">
        <f>'将来負担比率（分子）の構造'!K$52</f>
        <v>12060</v>
      </c>
      <c r="K56" s="175"/>
      <c r="L56" s="175"/>
      <c r="M56" s="175">
        <f>'将来負担比率（分子）の構造'!L$52</f>
        <v>12754</v>
      </c>
      <c r="N56" s="175"/>
      <c r="O56" s="175"/>
      <c r="P56" s="175">
        <f>'将来負担比率（分子）の構造'!M$52</f>
        <v>13763</v>
      </c>
    </row>
    <row r="57" spans="1:16" x14ac:dyDescent="0.2">
      <c r="A57" s="175" t="s">
        <v>43</v>
      </c>
      <c r="B57" s="175"/>
      <c r="C57" s="175"/>
      <c r="D57" s="175">
        <f>'将来負担比率（分子）の構造'!I$51</f>
        <v>193</v>
      </c>
      <c r="E57" s="175"/>
      <c r="F57" s="175"/>
      <c r="G57" s="175">
        <f>'将来負担比率（分子）の構造'!J$51</f>
        <v>180</v>
      </c>
      <c r="H57" s="175"/>
      <c r="I57" s="175"/>
      <c r="J57" s="175">
        <f>'将来負担比率（分子）の構造'!K$51</f>
        <v>137</v>
      </c>
      <c r="K57" s="175"/>
      <c r="L57" s="175"/>
      <c r="M57" s="175">
        <f>'将来負担比率（分子）の構造'!L$51</f>
        <v>113</v>
      </c>
      <c r="N57" s="175"/>
      <c r="O57" s="175"/>
      <c r="P57" s="175">
        <f>'将来負担比率（分子）の構造'!M$51</f>
        <v>83</v>
      </c>
    </row>
    <row r="58" spans="1:16" x14ac:dyDescent="0.2">
      <c r="A58" s="175" t="s">
        <v>42</v>
      </c>
      <c r="B58" s="175"/>
      <c r="C58" s="175"/>
      <c r="D58" s="175">
        <f>'将来負担比率（分子）の構造'!I$50</f>
        <v>3491</v>
      </c>
      <c r="E58" s="175"/>
      <c r="F58" s="175"/>
      <c r="G58" s="175">
        <f>'将来負担比率（分子）の構造'!J$50</f>
        <v>2655</v>
      </c>
      <c r="H58" s="175"/>
      <c r="I58" s="175"/>
      <c r="J58" s="175">
        <f>'将来負担比率（分子）の構造'!K$50</f>
        <v>3033</v>
      </c>
      <c r="K58" s="175"/>
      <c r="L58" s="175"/>
      <c r="M58" s="175">
        <f>'将来負担比率（分子）の構造'!L$50</f>
        <v>4123</v>
      </c>
      <c r="N58" s="175"/>
      <c r="O58" s="175"/>
      <c r="P58" s="175">
        <f>'将来負担比率（分子）の構造'!M$50</f>
        <v>5019</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0</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1</v>
      </c>
      <c r="O61" s="175"/>
      <c r="P61" s="175"/>
    </row>
    <row r="62" spans="1:16" x14ac:dyDescent="0.2">
      <c r="A62" s="175" t="s">
        <v>36</v>
      </c>
      <c r="B62" s="175">
        <f>'将来負担比率（分子）の構造'!I$45</f>
        <v>1380</v>
      </c>
      <c r="C62" s="175"/>
      <c r="D62" s="175"/>
      <c r="E62" s="175">
        <f>'将来負担比率（分子）の構造'!J$45</f>
        <v>1269</v>
      </c>
      <c r="F62" s="175"/>
      <c r="G62" s="175"/>
      <c r="H62" s="175">
        <f>'将来負担比率（分子）の構造'!K$45</f>
        <v>1224</v>
      </c>
      <c r="I62" s="175"/>
      <c r="J62" s="175"/>
      <c r="K62" s="175">
        <f>'将来負担比率（分子）の構造'!L$45</f>
        <v>1232</v>
      </c>
      <c r="L62" s="175"/>
      <c r="M62" s="175"/>
      <c r="N62" s="175">
        <f>'将来負担比率（分子）の構造'!M$45</f>
        <v>1169</v>
      </c>
      <c r="O62" s="175"/>
      <c r="P62" s="175"/>
    </row>
    <row r="63" spans="1:16" x14ac:dyDescent="0.2">
      <c r="A63" s="175" t="s">
        <v>35</v>
      </c>
      <c r="B63" s="175">
        <f>'将来負担比率（分子）の構造'!I$44</f>
        <v>241</v>
      </c>
      <c r="C63" s="175"/>
      <c r="D63" s="175"/>
      <c r="E63" s="175">
        <f>'将来負担比率（分子）の構造'!J$44</f>
        <v>465</v>
      </c>
      <c r="F63" s="175"/>
      <c r="G63" s="175"/>
      <c r="H63" s="175">
        <f>'将来負担比率（分子）の構造'!K$44</f>
        <v>1738</v>
      </c>
      <c r="I63" s="175"/>
      <c r="J63" s="175"/>
      <c r="K63" s="175">
        <f>'将来負担比率（分子）の構造'!L$44</f>
        <v>2201</v>
      </c>
      <c r="L63" s="175"/>
      <c r="M63" s="175"/>
      <c r="N63" s="175">
        <f>'将来負担比率（分子）の構造'!M$44</f>
        <v>2172</v>
      </c>
      <c r="O63" s="175"/>
      <c r="P63" s="175"/>
    </row>
    <row r="64" spans="1:16" x14ac:dyDescent="0.2">
      <c r="A64" s="175" t="s">
        <v>34</v>
      </c>
      <c r="B64" s="175">
        <f>'将来負担比率（分子）の構造'!I$43</f>
        <v>5017</v>
      </c>
      <c r="C64" s="175"/>
      <c r="D64" s="175"/>
      <c r="E64" s="175">
        <f>'将来負担比率（分子）の構造'!J$43</f>
        <v>4879</v>
      </c>
      <c r="F64" s="175"/>
      <c r="G64" s="175"/>
      <c r="H64" s="175">
        <f>'将来負担比率（分子）の構造'!K$43</f>
        <v>4770</v>
      </c>
      <c r="I64" s="175"/>
      <c r="J64" s="175"/>
      <c r="K64" s="175">
        <f>'将来負担比率（分子）の構造'!L$43</f>
        <v>4429</v>
      </c>
      <c r="L64" s="175"/>
      <c r="M64" s="175"/>
      <c r="N64" s="175">
        <f>'将来負担比率（分子）の構造'!M$43</f>
        <v>4147</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12597</v>
      </c>
      <c r="C66" s="175"/>
      <c r="D66" s="175"/>
      <c r="E66" s="175">
        <f>'将来負担比率（分子）の構造'!J$41</f>
        <v>13501</v>
      </c>
      <c r="F66" s="175"/>
      <c r="G66" s="175"/>
      <c r="H66" s="175">
        <f>'将来負担比率（分子）の構造'!K$41</f>
        <v>13558</v>
      </c>
      <c r="I66" s="175"/>
      <c r="J66" s="175"/>
      <c r="K66" s="175">
        <f>'将来負担比率（分子）の構造'!L$41</f>
        <v>13771</v>
      </c>
      <c r="L66" s="175"/>
      <c r="M66" s="175"/>
      <c r="N66" s="175">
        <f>'将来負担比率（分子）の構造'!M$41</f>
        <v>13879</v>
      </c>
      <c r="O66" s="175"/>
      <c r="P66" s="175"/>
    </row>
    <row r="67" spans="1:16" x14ac:dyDescent="0.2">
      <c r="A67" s="175" t="s">
        <v>76</v>
      </c>
      <c r="B67" s="175" t="e">
        <f>NA()</f>
        <v>#N/A</v>
      </c>
      <c r="C67" s="175">
        <f>IF(ISNUMBER('将来負担比率（分子）の構造'!I$53), IF('将来負担比率（分子）の構造'!I$53 &lt; 0, 0, '将来負担比率（分子）の構造'!I$53), NA())</f>
        <v>3639</v>
      </c>
      <c r="D67" s="175" t="e">
        <f>NA()</f>
        <v>#N/A</v>
      </c>
      <c r="E67" s="175" t="e">
        <f>NA()</f>
        <v>#N/A</v>
      </c>
      <c r="F67" s="175">
        <f>IF(ISNUMBER('将来負担比率（分子）の構造'!J$53), IF('将来負担比率（分子）の構造'!J$53 &lt; 0, 0, '将来負担比率（分子）の構造'!J$53), NA())</f>
        <v>5291</v>
      </c>
      <c r="G67" s="175" t="e">
        <f>NA()</f>
        <v>#N/A</v>
      </c>
      <c r="H67" s="175" t="e">
        <f>NA()</f>
        <v>#N/A</v>
      </c>
      <c r="I67" s="175">
        <f>IF(ISNUMBER('将来負担比率（分子）の構造'!K$53), IF('将来負担比率（分子）の構造'!K$53 &lt; 0, 0, '将来負担比率（分子）の構造'!K$53), NA())</f>
        <v>6060</v>
      </c>
      <c r="J67" s="175" t="e">
        <f>NA()</f>
        <v>#N/A</v>
      </c>
      <c r="K67" s="175" t="e">
        <f>NA()</f>
        <v>#N/A</v>
      </c>
      <c r="L67" s="175">
        <f>IF(ISNUMBER('将来負担比率（分子）の構造'!L$53), IF('将来負担比率（分子）の構造'!L$53 &lt; 0, 0, '将来負担比率（分子）の構造'!L$53), NA())</f>
        <v>4642</v>
      </c>
      <c r="M67" s="175" t="e">
        <f>NA()</f>
        <v>#N/A</v>
      </c>
      <c r="N67" s="175" t="e">
        <f>NA()</f>
        <v>#N/A</v>
      </c>
      <c r="O67" s="175">
        <f>IF(ISNUMBER('将来負担比率（分子）の構造'!M$53), IF('将来負担比率（分子）の構造'!M$53 &lt; 0, 0, '将来負担比率（分子）の構造'!M$53), NA())</f>
        <v>2502</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742</v>
      </c>
      <c r="C72" s="179">
        <f>基金残高に係る経年分析!G55</f>
        <v>1337</v>
      </c>
      <c r="D72" s="179">
        <f>基金残高に係る経年分析!H55</f>
        <v>1969</v>
      </c>
    </row>
    <row r="73" spans="1:16" x14ac:dyDescent="0.2">
      <c r="A73" s="178" t="s">
        <v>79</v>
      </c>
      <c r="B73" s="179">
        <f>基金残高に係る経年分析!F56</f>
        <v>39</v>
      </c>
      <c r="C73" s="179">
        <f>基金残高に係る経年分析!G56</f>
        <v>122</v>
      </c>
      <c r="D73" s="179">
        <f>基金残高に係る経年分析!H56</f>
        <v>222</v>
      </c>
    </row>
    <row r="74" spans="1:16" x14ac:dyDescent="0.2">
      <c r="A74" s="178" t="s">
        <v>80</v>
      </c>
      <c r="B74" s="179">
        <f>基金残高に係る経年分析!F57</f>
        <v>971</v>
      </c>
      <c r="C74" s="179">
        <f>基金残高に係る経年分析!G57</f>
        <v>1281</v>
      </c>
      <c r="D74" s="179">
        <f>基金残高に係る経年分析!H57</f>
        <v>1360</v>
      </c>
    </row>
  </sheetData>
  <sheetProtection algorithmName="SHA-512" hashValue="d9X8NCtqAEeLPPeWPeRd1/yKztOYrBsJUY41nTDrn9PmiJArOrRNfovPJq4DE7pultzFZAR+OFVF8WMoEJrUxg==" saltValue="cs+Ame6SArorzlbcFGLd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4951898</v>
      </c>
      <c r="S5" s="613"/>
      <c r="T5" s="613"/>
      <c r="U5" s="613"/>
      <c r="V5" s="613"/>
      <c r="W5" s="613"/>
      <c r="X5" s="613"/>
      <c r="Y5" s="614"/>
      <c r="Z5" s="615">
        <v>34.5</v>
      </c>
      <c r="AA5" s="615"/>
      <c r="AB5" s="615"/>
      <c r="AC5" s="615"/>
      <c r="AD5" s="616">
        <v>4951898</v>
      </c>
      <c r="AE5" s="616"/>
      <c r="AF5" s="616"/>
      <c r="AG5" s="616"/>
      <c r="AH5" s="616"/>
      <c r="AI5" s="616"/>
      <c r="AJ5" s="616"/>
      <c r="AK5" s="616"/>
      <c r="AL5" s="617">
        <v>64</v>
      </c>
      <c r="AM5" s="618"/>
      <c r="AN5" s="618"/>
      <c r="AO5" s="619"/>
      <c r="AP5" s="609" t="s">
        <v>231</v>
      </c>
      <c r="AQ5" s="610"/>
      <c r="AR5" s="610"/>
      <c r="AS5" s="610"/>
      <c r="AT5" s="610"/>
      <c r="AU5" s="610"/>
      <c r="AV5" s="610"/>
      <c r="AW5" s="610"/>
      <c r="AX5" s="610"/>
      <c r="AY5" s="610"/>
      <c r="AZ5" s="610"/>
      <c r="BA5" s="610"/>
      <c r="BB5" s="610"/>
      <c r="BC5" s="610"/>
      <c r="BD5" s="610"/>
      <c r="BE5" s="610"/>
      <c r="BF5" s="611"/>
      <c r="BG5" s="623">
        <v>4942932</v>
      </c>
      <c r="BH5" s="624"/>
      <c r="BI5" s="624"/>
      <c r="BJ5" s="624"/>
      <c r="BK5" s="624"/>
      <c r="BL5" s="624"/>
      <c r="BM5" s="624"/>
      <c r="BN5" s="625"/>
      <c r="BO5" s="626">
        <v>99.8</v>
      </c>
      <c r="BP5" s="626"/>
      <c r="BQ5" s="626"/>
      <c r="BR5" s="626"/>
      <c r="BS5" s="627">
        <v>29136</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111061</v>
      </c>
      <c r="S6" s="624"/>
      <c r="T6" s="624"/>
      <c r="U6" s="624"/>
      <c r="V6" s="624"/>
      <c r="W6" s="624"/>
      <c r="X6" s="624"/>
      <c r="Y6" s="625"/>
      <c r="Z6" s="626">
        <v>0.8</v>
      </c>
      <c r="AA6" s="626"/>
      <c r="AB6" s="626"/>
      <c r="AC6" s="626"/>
      <c r="AD6" s="627">
        <v>111061</v>
      </c>
      <c r="AE6" s="627"/>
      <c r="AF6" s="627"/>
      <c r="AG6" s="627"/>
      <c r="AH6" s="627"/>
      <c r="AI6" s="627"/>
      <c r="AJ6" s="627"/>
      <c r="AK6" s="627"/>
      <c r="AL6" s="628">
        <v>1.4</v>
      </c>
      <c r="AM6" s="629"/>
      <c r="AN6" s="629"/>
      <c r="AO6" s="630"/>
      <c r="AP6" s="620" t="s">
        <v>236</v>
      </c>
      <c r="AQ6" s="621"/>
      <c r="AR6" s="621"/>
      <c r="AS6" s="621"/>
      <c r="AT6" s="621"/>
      <c r="AU6" s="621"/>
      <c r="AV6" s="621"/>
      <c r="AW6" s="621"/>
      <c r="AX6" s="621"/>
      <c r="AY6" s="621"/>
      <c r="AZ6" s="621"/>
      <c r="BA6" s="621"/>
      <c r="BB6" s="621"/>
      <c r="BC6" s="621"/>
      <c r="BD6" s="621"/>
      <c r="BE6" s="621"/>
      <c r="BF6" s="622"/>
      <c r="BG6" s="623">
        <v>4942932</v>
      </c>
      <c r="BH6" s="624"/>
      <c r="BI6" s="624"/>
      <c r="BJ6" s="624"/>
      <c r="BK6" s="624"/>
      <c r="BL6" s="624"/>
      <c r="BM6" s="624"/>
      <c r="BN6" s="625"/>
      <c r="BO6" s="626">
        <v>99.8</v>
      </c>
      <c r="BP6" s="626"/>
      <c r="BQ6" s="626"/>
      <c r="BR6" s="626"/>
      <c r="BS6" s="627">
        <v>29136</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137897</v>
      </c>
      <c r="CS6" s="624"/>
      <c r="CT6" s="624"/>
      <c r="CU6" s="624"/>
      <c r="CV6" s="624"/>
      <c r="CW6" s="624"/>
      <c r="CX6" s="624"/>
      <c r="CY6" s="625"/>
      <c r="CZ6" s="617">
        <v>1</v>
      </c>
      <c r="DA6" s="618"/>
      <c r="DB6" s="618"/>
      <c r="DC6" s="634"/>
      <c r="DD6" s="632" t="s">
        <v>140</v>
      </c>
      <c r="DE6" s="624"/>
      <c r="DF6" s="624"/>
      <c r="DG6" s="624"/>
      <c r="DH6" s="624"/>
      <c r="DI6" s="624"/>
      <c r="DJ6" s="624"/>
      <c r="DK6" s="624"/>
      <c r="DL6" s="624"/>
      <c r="DM6" s="624"/>
      <c r="DN6" s="624"/>
      <c r="DO6" s="624"/>
      <c r="DP6" s="625"/>
      <c r="DQ6" s="632">
        <v>137897</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1342</v>
      </c>
      <c r="S7" s="624"/>
      <c r="T7" s="624"/>
      <c r="U7" s="624"/>
      <c r="V7" s="624"/>
      <c r="W7" s="624"/>
      <c r="X7" s="624"/>
      <c r="Y7" s="625"/>
      <c r="Z7" s="626">
        <v>0</v>
      </c>
      <c r="AA7" s="626"/>
      <c r="AB7" s="626"/>
      <c r="AC7" s="626"/>
      <c r="AD7" s="627">
        <v>1342</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1208035</v>
      </c>
      <c r="BH7" s="624"/>
      <c r="BI7" s="624"/>
      <c r="BJ7" s="624"/>
      <c r="BK7" s="624"/>
      <c r="BL7" s="624"/>
      <c r="BM7" s="624"/>
      <c r="BN7" s="625"/>
      <c r="BO7" s="626">
        <v>24.4</v>
      </c>
      <c r="BP7" s="626"/>
      <c r="BQ7" s="626"/>
      <c r="BR7" s="626"/>
      <c r="BS7" s="627">
        <v>29136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2267096</v>
      </c>
      <c r="CS7" s="624"/>
      <c r="CT7" s="624"/>
      <c r="CU7" s="624"/>
      <c r="CV7" s="624"/>
      <c r="CW7" s="624"/>
      <c r="CX7" s="624"/>
      <c r="CY7" s="625"/>
      <c r="CZ7" s="626">
        <v>16.5</v>
      </c>
      <c r="DA7" s="626"/>
      <c r="DB7" s="626"/>
      <c r="DC7" s="626"/>
      <c r="DD7" s="632">
        <v>314492</v>
      </c>
      <c r="DE7" s="624"/>
      <c r="DF7" s="624"/>
      <c r="DG7" s="624"/>
      <c r="DH7" s="624"/>
      <c r="DI7" s="624"/>
      <c r="DJ7" s="624"/>
      <c r="DK7" s="624"/>
      <c r="DL7" s="624"/>
      <c r="DM7" s="624"/>
      <c r="DN7" s="624"/>
      <c r="DO7" s="624"/>
      <c r="DP7" s="625"/>
      <c r="DQ7" s="632">
        <v>1771783</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14536</v>
      </c>
      <c r="S8" s="624"/>
      <c r="T8" s="624"/>
      <c r="U8" s="624"/>
      <c r="V8" s="624"/>
      <c r="W8" s="624"/>
      <c r="X8" s="624"/>
      <c r="Y8" s="625"/>
      <c r="Z8" s="626">
        <v>0.1</v>
      </c>
      <c r="AA8" s="626"/>
      <c r="AB8" s="626"/>
      <c r="AC8" s="626"/>
      <c r="AD8" s="627">
        <v>14536</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41862</v>
      </c>
      <c r="BH8" s="624"/>
      <c r="BI8" s="624"/>
      <c r="BJ8" s="624"/>
      <c r="BK8" s="624"/>
      <c r="BL8" s="624"/>
      <c r="BM8" s="624"/>
      <c r="BN8" s="625"/>
      <c r="BO8" s="626">
        <v>0.8</v>
      </c>
      <c r="BP8" s="626"/>
      <c r="BQ8" s="626"/>
      <c r="BR8" s="626"/>
      <c r="BS8" s="627" t="s">
        <v>140</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4899635</v>
      </c>
      <c r="CS8" s="624"/>
      <c r="CT8" s="624"/>
      <c r="CU8" s="624"/>
      <c r="CV8" s="624"/>
      <c r="CW8" s="624"/>
      <c r="CX8" s="624"/>
      <c r="CY8" s="625"/>
      <c r="CZ8" s="626">
        <v>35.700000000000003</v>
      </c>
      <c r="DA8" s="626"/>
      <c r="DB8" s="626"/>
      <c r="DC8" s="626"/>
      <c r="DD8" s="632">
        <v>60764</v>
      </c>
      <c r="DE8" s="624"/>
      <c r="DF8" s="624"/>
      <c r="DG8" s="624"/>
      <c r="DH8" s="624"/>
      <c r="DI8" s="624"/>
      <c r="DJ8" s="624"/>
      <c r="DK8" s="624"/>
      <c r="DL8" s="624"/>
      <c r="DM8" s="624"/>
      <c r="DN8" s="624"/>
      <c r="DO8" s="624"/>
      <c r="DP8" s="625"/>
      <c r="DQ8" s="632">
        <v>2624334</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10108</v>
      </c>
      <c r="S9" s="624"/>
      <c r="T9" s="624"/>
      <c r="U9" s="624"/>
      <c r="V9" s="624"/>
      <c r="W9" s="624"/>
      <c r="X9" s="624"/>
      <c r="Y9" s="625"/>
      <c r="Z9" s="626">
        <v>0.1</v>
      </c>
      <c r="AA9" s="626"/>
      <c r="AB9" s="626"/>
      <c r="AC9" s="626"/>
      <c r="AD9" s="627">
        <v>10108</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994885</v>
      </c>
      <c r="BH9" s="624"/>
      <c r="BI9" s="624"/>
      <c r="BJ9" s="624"/>
      <c r="BK9" s="624"/>
      <c r="BL9" s="624"/>
      <c r="BM9" s="624"/>
      <c r="BN9" s="625"/>
      <c r="BO9" s="626">
        <v>20.100000000000001</v>
      </c>
      <c r="BP9" s="626"/>
      <c r="BQ9" s="626"/>
      <c r="BR9" s="626"/>
      <c r="BS9" s="627" t="s">
        <v>140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959362</v>
      </c>
      <c r="CS9" s="624"/>
      <c r="CT9" s="624"/>
      <c r="CU9" s="624"/>
      <c r="CV9" s="624"/>
      <c r="CW9" s="624"/>
      <c r="CX9" s="624"/>
      <c r="CY9" s="625"/>
      <c r="CZ9" s="626">
        <v>7</v>
      </c>
      <c r="DA9" s="626"/>
      <c r="DB9" s="626"/>
      <c r="DC9" s="626"/>
      <c r="DD9" s="632">
        <v>10521</v>
      </c>
      <c r="DE9" s="624"/>
      <c r="DF9" s="624"/>
      <c r="DG9" s="624"/>
      <c r="DH9" s="624"/>
      <c r="DI9" s="624"/>
      <c r="DJ9" s="624"/>
      <c r="DK9" s="624"/>
      <c r="DL9" s="624"/>
      <c r="DM9" s="624"/>
      <c r="DN9" s="624"/>
      <c r="DO9" s="624"/>
      <c r="DP9" s="625"/>
      <c r="DQ9" s="632">
        <v>714739</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140</v>
      </c>
      <c r="AA10" s="626"/>
      <c r="AB10" s="626"/>
      <c r="AC10" s="626"/>
      <c r="AD10" s="627" t="s">
        <v>140</v>
      </c>
      <c r="AE10" s="627"/>
      <c r="AF10" s="627"/>
      <c r="AG10" s="627"/>
      <c r="AH10" s="627"/>
      <c r="AI10" s="627"/>
      <c r="AJ10" s="627"/>
      <c r="AK10" s="627"/>
      <c r="AL10" s="628" t="s">
        <v>140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75500</v>
      </c>
      <c r="BH10" s="624"/>
      <c r="BI10" s="624"/>
      <c r="BJ10" s="624"/>
      <c r="BK10" s="624"/>
      <c r="BL10" s="624"/>
      <c r="BM10" s="624"/>
      <c r="BN10" s="625"/>
      <c r="BO10" s="626">
        <v>1.5</v>
      </c>
      <c r="BP10" s="626"/>
      <c r="BQ10" s="626"/>
      <c r="BR10" s="626"/>
      <c r="BS10" s="627" t="s">
        <v>140</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41501</v>
      </c>
      <c r="CS10" s="624"/>
      <c r="CT10" s="624"/>
      <c r="CU10" s="624"/>
      <c r="CV10" s="624"/>
      <c r="CW10" s="624"/>
      <c r="CX10" s="624"/>
      <c r="CY10" s="625"/>
      <c r="CZ10" s="626">
        <v>0.3</v>
      </c>
      <c r="DA10" s="626"/>
      <c r="DB10" s="626"/>
      <c r="DC10" s="626"/>
      <c r="DD10" s="632" t="s">
        <v>140</v>
      </c>
      <c r="DE10" s="624"/>
      <c r="DF10" s="624"/>
      <c r="DG10" s="624"/>
      <c r="DH10" s="624"/>
      <c r="DI10" s="624"/>
      <c r="DJ10" s="624"/>
      <c r="DK10" s="624"/>
      <c r="DL10" s="624"/>
      <c r="DM10" s="624"/>
      <c r="DN10" s="624"/>
      <c r="DO10" s="624"/>
      <c r="DP10" s="625"/>
      <c r="DQ10" s="632">
        <v>11501</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601028</v>
      </c>
      <c r="S11" s="624"/>
      <c r="T11" s="624"/>
      <c r="U11" s="624"/>
      <c r="V11" s="624"/>
      <c r="W11" s="624"/>
      <c r="X11" s="624"/>
      <c r="Y11" s="625"/>
      <c r="Z11" s="628">
        <v>4.2</v>
      </c>
      <c r="AA11" s="629"/>
      <c r="AB11" s="629"/>
      <c r="AC11" s="635"/>
      <c r="AD11" s="632">
        <v>601028</v>
      </c>
      <c r="AE11" s="624"/>
      <c r="AF11" s="624"/>
      <c r="AG11" s="624"/>
      <c r="AH11" s="624"/>
      <c r="AI11" s="624"/>
      <c r="AJ11" s="624"/>
      <c r="AK11" s="625"/>
      <c r="AL11" s="628">
        <v>7.8</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95788</v>
      </c>
      <c r="BH11" s="624"/>
      <c r="BI11" s="624"/>
      <c r="BJ11" s="624"/>
      <c r="BK11" s="624"/>
      <c r="BL11" s="624"/>
      <c r="BM11" s="624"/>
      <c r="BN11" s="625"/>
      <c r="BO11" s="626">
        <v>1.9</v>
      </c>
      <c r="BP11" s="626"/>
      <c r="BQ11" s="626"/>
      <c r="BR11" s="626"/>
      <c r="BS11" s="627">
        <v>29136</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257257</v>
      </c>
      <c r="CS11" s="624"/>
      <c r="CT11" s="624"/>
      <c r="CU11" s="624"/>
      <c r="CV11" s="624"/>
      <c r="CW11" s="624"/>
      <c r="CX11" s="624"/>
      <c r="CY11" s="625"/>
      <c r="CZ11" s="626">
        <v>1.9</v>
      </c>
      <c r="DA11" s="626"/>
      <c r="DB11" s="626"/>
      <c r="DC11" s="626"/>
      <c r="DD11" s="632">
        <v>97585</v>
      </c>
      <c r="DE11" s="624"/>
      <c r="DF11" s="624"/>
      <c r="DG11" s="624"/>
      <c r="DH11" s="624"/>
      <c r="DI11" s="624"/>
      <c r="DJ11" s="624"/>
      <c r="DK11" s="624"/>
      <c r="DL11" s="624"/>
      <c r="DM11" s="624"/>
      <c r="DN11" s="624"/>
      <c r="DO11" s="624"/>
      <c r="DP11" s="625"/>
      <c r="DQ11" s="632">
        <v>116820</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22063</v>
      </c>
      <c r="S12" s="624"/>
      <c r="T12" s="624"/>
      <c r="U12" s="624"/>
      <c r="V12" s="624"/>
      <c r="W12" s="624"/>
      <c r="X12" s="624"/>
      <c r="Y12" s="625"/>
      <c r="Z12" s="626">
        <v>0.2</v>
      </c>
      <c r="AA12" s="626"/>
      <c r="AB12" s="626"/>
      <c r="AC12" s="626"/>
      <c r="AD12" s="627">
        <v>22063</v>
      </c>
      <c r="AE12" s="627"/>
      <c r="AF12" s="627"/>
      <c r="AG12" s="627"/>
      <c r="AH12" s="627"/>
      <c r="AI12" s="627"/>
      <c r="AJ12" s="627"/>
      <c r="AK12" s="627"/>
      <c r="AL12" s="628">
        <v>0.3</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3470898</v>
      </c>
      <c r="BH12" s="624"/>
      <c r="BI12" s="624"/>
      <c r="BJ12" s="624"/>
      <c r="BK12" s="624"/>
      <c r="BL12" s="624"/>
      <c r="BM12" s="624"/>
      <c r="BN12" s="625"/>
      <c r="BO12" s="626">
        <v>70.099999999999994</v>
      </c>
      <c r="BP12" s="626"/>
      <c r="BQ12" s="626"/>
      <c r="BR12" s="626"/>
      <c r="BS12" s="627" t="s">
        <v>140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532967</v>
      </c>
      <c r="CS12" s="624"/>
      <c r="CT12" s="624"/>
      <c r="CU12" s="624"/>
      <c r="CV12" s="624"/>
      <c r="CW12" s="624"/>
      <c r="CX12" s="624"/>
      <c r="CY12" s="625"/>
      <c r="CZ12" s="626">
        <v>3.9</v>
      </c>
      <c r="DA12" s="626"/>
      <c r="DB12" s="626"/>
      <c r="DC12" s="626"/>
      <c r="DD12" s="632">
        <v>6499</v>
      </c>
      <c r="DE12" s="624"/>
      <c r="DF12" s="624"/>
      <c r="DG12" s="624"/>
      <c r="DH12" s="624"/>
      <c r="DI12" s="624"/>
      <c r="DJ12" s="624"/>
      <c r="DK12" s="624"/>
      <c r="DL12" s="624"/>
      <c r="DM12" s="624"/>
      <c r="DN12" s="624"/>
      <c r="DO12" s="624"/>
      <c r="DP12" s="625"/>
      <c r="DQ12" s="632">
        <v>338146</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140</v>
      </c>
      <c r="AA13" s="626"/>
      <c r="AB13" s="626"/>
      <c r="AC13" s="626"/>
      <c r="AD13" s="627" t="s">
        <v>140</v>
      </c>
      <c r="AE13" s="627"/>
      <c r="AF13" s="627"/>
      <c r="AG13" s="627"/>
      <c r="AH13" s="627"/>
      <c r="AI13" s="627"/>
      <c r="AJ13" s="627"/>
      <c r="AK13" s="627"/>
      <c r="AL13" s="628" t="s">
        <v>140</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3465715</v>
      </c>
      <c r="BH13" s="624"/>
      <c r="BI13" s="624"/>
      <c r="BJ13" s="624"/>
      <c r="BK13" s="624"/>
      <c r="BL13" s="624"/>
      <c r="BM13" s="624"/>
      <c r="BN13" s="625"/>
      <c r="BO13" s="626">
        <v>70</v>
      </c>
      <c r="BP13" s="626"/>
      <c r="BQ13" s="626"/>
      <c r="BR13" s="626"/>
      <c r="BS13" s="627" t="s">
        <v>140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1551584</v>
      </c>
      <c r="CS13" s="624"/>
      <c r="CT13" s="624"/>
      <c r="CU13" s="624"/>
      <c r="CV13" s="624"/>
      <c r="CW13" s="624"/>
      <c r="CX13" s="624"/>
      <c r="CY13" s="625"/>
      <c r="CZ13" s="626">
        <v>11.3</v>
      </c>
      <c r="DA13" s="626"/>
      <c r="DB13" s="626"/>
      <c r="DC13" s="626"/>
      <c r="DD13" s="632">
        <v>657530</v>
      </c>
      <c r="DE13" s="624"/>
      <c r="DF13" s="624"/>
      <c r="DG13" s="624"/>
      <c r="DH13" s="624"/>
      <c r="DI13" s="624"/>
      <c r="DJ13" s="624"/>
      <c r="DK13" s="624"/>
      <c r="DL13" s="624"/>
      <c r="DM13" s="624"/>
      <c r="DN13" s="624"/>
      <c r="DO13" s="624"/>
      <c r="DP13" s="625"/>
      <c r="DQ13" s="632">
        <v>736090</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92678</v>
      </c>
      <c r="BH14" s="624"/>
      <c r="BI14" s="624"/>
      <c r="BJ14" s="624"/>
      <c r="BK14" s="624"/>
      <c r="BL14" s="624"/>
      <c r="BM14" s="624"/>
      <c r="BN14" s="625"/>
      <c r="BO14" s="626">
        <v>1.9</v>
      </c>
      <c r="BP14" s="626"/>
      <c r="BQ14" s="626"/>
      <c r="BR14" s="626"/>
      <c r="BS14" s="627" t="s">
        <v>140</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533378</v>
      </c>
      <c r="CS14" s="624"/>
      <c r="CT14" s="624"/>
      <c r="CU14" s="624"/>
      <c r="CV14" s="624"/>
      <c r="CW14" s="624"/>
      <c r="CX14" s="624"/>
      <c r="CY14" s="625"/>
      <c r="CZ14" s="626">
        <v>3.9</v>
      </c>
      <c r="DA14" s="626"/>
      <c r="DB14" s="626"/>
      <c r="DC14" s="626"/>
      <c r="DD14" s="632">
        <v>45930</v>
      </c>
      <c r="DE14" s="624"/>
      <c r="DF14" s="624"/>
      <c r="DG14" s="624"/>
      <c r="DH14" s="624"/>
      <c r="DI14" s="624"/>
      <c r="DJ14" s="624"/>
      <c r="DK14" s="624"/>
      <c r="DL14" s="624"/>
      <c r="DM14" s="624"/>
      <c r="DN14" s="624"/>
      <c r="DO14" s="624"/>
      <c r="DP14" s="625"/>
      <c r="DQ14" s="632">
        <v>473181</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140</v>
      </c>
      <c r="AA15" s="626"/>
      <c r="AB15" s="626"/>
      <c r="AC15" s="626"/>
      <c r="AD15" s="627" t="s">
        <v>140</v>
      </c>
      <c r="AE15" s="627"/>
      <c r="AF15" s="627"/>
      <c r="AG15" s="627"/>
      <c r="AH15" s="627"/>
      <c r="AI15" s="627"/>
      <c r="AJ15" s="627"/>
      <c r="AK15" s="627"/>
      <c r="AL15" s="628" t="s">
        <v>140</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171321</v>
      </c>
      <c r="BH15" s="624"/>
      <c r="BI15" s="624"/>
      <c r="BJ15" s="624"/>
      <c r="BK15" s="624"/>
      <c r="BL15" s="624"/>
      <c r="BM15" s="624"/>
      <c r="BN15" s="625"/>
      <c r="BO15" s="626">
        <v>3.5</v>
      </c>
      <c r="BP15" s="626"/>
      <c r="BQ15" s="626"/>
      <c r="BR15" s="626"/>
      <c r="BS15" s="627" t="s">
        <v>140</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899236</v>
      </c>
      <c r="CS15" s="624"/>
      <c r="CT15" s="624"/>
      <c r="CU15" s="624"/>
      <c r="CV15" s="624"/>
      <c r="CW15" s="624"/>
      <c r="CX15" s="624"/>
      <c r="CY15" s="625"/>
      <c r="CZ15" s="626">
        <v>6.5</v>
      </c>
      <c r="DA15" s="626"/>
      <c r="DB15" s="626"/>
      <c r="DC15" s="626"/>
      <c r="DD15" s="632">
        <v>183289</v>
      </c>
      <c r="DE15" s="624"/>
      <c r="DF15" s="624"/>
      <c r="DG15" s="624"/>
      <c r="DH15" s="624"/>
      <c r="DI15" s="624"/>
      <c r="DJ15" s="624"/>
      <c r="DK15" s="624"/>
      <c r="DL15" s="624"/>
      <c r="DM15" s="624"/>
      <c r="DN15" s="624"/>
      <c r="DO15" s="624"/>
      <c r="DP15" s="625"/>
      <c r="DQ15" s="632">
        <v>681955</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10965</v>
      </c>
      <c r="S16" s="624"/>
      <c r="T16" s="624"/>
      <c r="U16" s="624"/>
      <c r="V16" s="624"/>
      <c r="W16" s="624"/>
      <c r="X16" s="624"/>
      <c r="Y16" s="625"/>
      <c r="Z16" s="626">
        <v>0.1</v>
      </c>
      <c r="AA16" s="626"/>
      <c r="AB16" s="626"/>
      <c r="AC16" s="626"/>
      <c r="AD16" s="627">
        <v>10965</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140</v>
      </c>
      <c r="BP16" s="626"/>
      <c r="BQ16" s="626"/>
      <c r="BR16" s="626"/>
      <c r="BS16" s="627" t="s">
        <v>140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531657</v>
      </c>
      <c r="CS16" s="624"/>
      <c r="CT16" s="624"/>
      <c r="CU16" s="624"/>
      <c r="CV16" s="624"/>
      <c r="CW16" s="624"/>
      <c r="CX16" s="624"/>
      <c r="CY16" s="625"/>
      <c r="CZ16" s="626">
        <v>3.9</v>
      </c>
      <c r="DA16" s="626"/>
      <c r="DB16" s="626"/>
      <c r="DC16" s="626"/>
      <c r="DD16" s="632" t="s">
        <v>140</v>
      </c>
      <c r="DE16" s="624"/>
      <c r="DF16" s="624"/>
      <c r="DG16" s="624"/>
      <c r="DH16" s="624"/>
      <c r="DI16" s="624"/>
      <c r="DJ16" s="624"/>
      <c r="DK16" s="624"/>
      <c r="DL16" s="624"/>
      <c r="DM16" s="624"/>
      <c r="DN16" s="624"/>
      <c r="DO16" s="624"/>
      <c r="DP16" s="625"/>
      <c r="DQ16" s="632">
        <v>28379</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55480</v>
      </c>
      <c r="S17" s="624"/>
      <c r="T17" s="624"/>
      <c r="U17" s="624"/>
      <c r="V17" s="624"/>
      <c r="W17" s="624"/>
      <c r="X17" s="624"/>
      <c r="Y17" s="625"/>
      <c r="Z17" s="626">
        <v>0.4</v>
      </c>
      <c r="AA17" s="626"/>
      <c r="AB17" s="626"/>
      <c r="AC17" s="626"/>
      <c r="AD17" s="627">
        <v>55480</v>
      </c>
      <c r="AE17" s="627"/>
      <c r="AF17" s="627"/>
      <c r="AG17" s="627"/>
      <c r="AH17" s="627"/>
      <c r="AI17" s="627"/>
      <c r="AJ17" s="627"/>
      <c r="AK17" s="627"/>
      <c r="AL17" s="628">
        <v>0.7</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140</v>
      </c>
      <c r="BP17" s="626"/>
      <c r="BQ17" s="626"/>
      <c r="BR17" s="626"/>
      <c r="BS17" s="627" t="s">
        <v>140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1121883</v>
      </c>
      <c r="CS17" s="624"/>
      <c r="CT17" s="624"/>
      <c r="CU17" s="624"/>
      <c r="CV17" s="624"/>
      <c r="CW17" s="624"/>
      <c r="CX17" s="624"/>
      <c r="CY17" s="625"/>
      <c r="CZ17" s="626">
        <v>8.1999999999999993</v>
      </c>
      <c r="DA17" s="626"/>
      <c r="DB17" s="626"/>
      <c r="DC17" s="626"/>
      <c r="DD17" s="632" t="s">
        <v>140</v>
      </c>
      <c r="DE17" s="624"/>
      <c r="DF17" s="624"/>
      <c r="DG17" s="624"/>
      <c r="DH17" s="624"/>
      <c r="DI17" s="624"/>
      <c r="DJ17" s="624"/>
      <c r="DK17" s="624"/>
      <c r="DL17" s="624"/>
      <c r="DM17" s="624"/>
      <c r="DN17" s="624"/>
      <c r="DO17" s="624"/>
      <c r="DP17" s="625"/>
      <c r="DQ17" s="632">
        <v>1109586</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17747</v>
      </c>
      <c r="S18" s="624"/>
      <c r="T18" s="624"/>
      <c r="U18" s="624"/>
      <c r="V18" s="624"/>
      <c r="W18" s="624"/>
      <c r="X18" s="624"/>
      <c r="Y18" s="625"/>
      <c r="Z18" s="626">
        <v>0.1</v>
      </c>
      <c r="AA18" s="626"/>
      <c r="AB18" s="626"/>
      <c r="AC18" s="626"/>
      <c r="AD18" s="627">
        <v>17747</v>
      </c>
      <c r="AE18" s="627"/>
      <c r="AF18" s="627"/>
      <c r="AG18" s="627"/>
      <c r="AH18" s="627"/>
      <c r="AI18" s="627"/>
      <c r="AJ18" s="627"/>
      <c r="AK18" s="627"/>
      <c r="AL18" s="628">
        <v>0.2</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140</v>
      </c>
      <c r="BP18" s="626"/>
      <c r="BQ18" s="626"/>
      <c r="BR18" s="626"/>
      <c r="BS18" s="627" t="s">
        <v>140</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140</v>
      </c>
      <c r="DA18" s="626"/>
      <c r="DB18" s="626"/>
      <c r="DC18" s="626"/>
      <c r="DD18" s="632" t="s">
        <v>140</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15172</v>
      </c>
      <c r="S19" s="624"/>
      <c r="T19" s="624"/>
      <c r="U19" s="624"/>
      <c r="V19" s="624"/>
      <c r="W19" s="624"/>
      <c r="X19" s="624"/>
      <c r="Y19" s="625"/>
      <c r="Z19" s="626">
        <v>0.1</v>
      </c>
      <c r="AA19" s="626"/>
      <c r="AB19" s="626"/>
      <c r="AC19" s="626"/>
      <c r="AD19" s="627">
        <v>15172</v>
      </c>
      <c r="AE19" s="627"/>
      <c r="AF19" s="627"/>
      <c r="AG19" s="627"/>
      <c r="AH19" s="627"/>
      <c r="AI19" s="627"/>
      <c r="AJ19" s="627"/>
      <c r="AK19" s="627"/>
      <c r="AL19" s="628">
        <v>0.2</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8966</v>
      </c>
      <c r="BH19" s="624"/>
      <c r="BI19" s="624"/>
      <c r="BJ19" s="624"/>
      <c r="BK19" s="624"/>
      <c r="BL19" s="624"/>
      <c r="BM19" s="624"/>
      <c r="BN19" s="625"/>
      <c r="BO19" s="626">
        <v>0.2</v>
      </c>
      <c r="BP19" s="626"/>
      <c r="BQ19" s="626"/>
      <c r="BR19" s="626"/>
      <c r="BS19" s="627" t="s">
        <v>140</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140</v>
      </c>
      <c r="DA19" s="626"/>
      <c r="DB19" s="626"/>
      <c r="DC19" s="626"/>
      <c r="DD19" s="632" t="s">
        <v>140</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2575</v>
      </c>
      <c r="S20" s="624"/>
      <c r="T20" s="624"/>
      <c r="U20" s="624"/>
      <c r="V20" s="624"/>
      <c r="W20" s="624"/>
      <c r="X20" s="624"/>
      <c r="Y20" s="625"/>
      <c r="Z20" s="626">
        <v>0</v>
      </c>
      <c r="AA20" s="626"/>
      <c r="AB20" s="626"/>
      <c r="AC20" s="626"/>
      <c r="AD20" s="627">
        <v>2575</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8966</v>
      </c>
      <c r="BH20" s="624"/>
      <c r="BI20" s="624"/>
      <c r="BJ20" s="624"/>
      <c r="BK20" s="624"/>
      <c r="BL20" s="624"/>
      <c r="BM20" s="624"/>
      <c r="BN20" s="625"/>
      <c r="BO20" s="626">
        <v>0.2</v>
      </c>
      <c r="BP20" s="626"/>
      <c r="BQ20" s="626"/>
      <c r="BR20" s="626"/>
      <c r="BS20" s="627" t="s">
        <v>140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13733453</v>
      </c>
      <c r="CS20" s="624"/>
      <c r="CT20" s="624"/>
      <c r="CU20" s="624"/>
      <c r="CV20" s="624"/>
      <c r="CW20" s="624"/>
      <c r="CX20" s="624"/>
      <c r="CY20" s="625"/>
      <c r="CZ20" s="626">
        <v>100</v>
      </c>
      <c r="DA20" s="626"/>
      <c r="DB20" s="626"/>
      <c r="DC20" s="626"/>
      <c r="DD20" s="632">
        <v>1376610</v>
      </c>
      <c r="DE20" s="624"/>
      <c r="DF20" s="624"/>
      <c r="DG20" s="624"/>
      <c r="DH20" s="624"/>
      <c r="DI20" s="624"/>
      <c r="DJ20" s="624"/>
      <c r="DK20" s="624"/>
      <c r="DL20" s="624"/>
      <c r="DM20" s="624"/>
      <c r="DN20" s="624"/>
      <c r="DO20" s="624"/>
      <c r="DP20" s="625"/>
      <c r="DQ20" s="632">
        <v>8744411</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2466758</v>
      </c>
      <c r="S21" s="624"/>
      <c r="T21" s="624"/>
      <c r="U21" s="624"/>
      <c r="V21" s="624"/>
      <c r="W21" s="624"/>
      <c r="X21" s="624"/>
      <c r="Y21" s="625"/>
      <c r="Z21" s="626">
        <v>17.2</v>
      </c>
      <c r="AA21" s="626"/>
      <c r="AB21" s="626"/>
      <c r="AC21" s="626"/>
      <c r="AD21" s="627">
        <v>1943851</v>
      </c>
      <c r="AE21" s="627"/>
      <c r="AF21" s="627"/>
      <c r="AG21" s="627"/>
      <c r="AH21" s="627"/>
      <c r="AI21" s="627"/>
      <c r="AJ21" s="627"/>
      <c r="AK21" s="627"/>
      <c r="AL21" s="628">
        <v>25.1</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8966</v>
      </c>
      <c r="BH21" s="624"/>
      <c r="BI21" s="624"/>
      <c r="BJ21" s="624"/>
      <c r="BK21" s="624"/>
      <c r="BL21" s="624"/>
      <c r="BM21" s="624"/>
      <c r="BN21" s="625"/>
      <c r="BO21" s="626">
        <v>0.2</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1943851</v>
      </c>
      <c r="S22" s="624"/>
      <c r="T22" s="624"/>
      <c r="U22" s="624"/>
      <c r="V22" s="624"/>
      <c r="W22" s="624"/>
      <c r="X22" s="624"/>
      <c r="Y22" s="625"/>
      <c r="Z22" s="626">
        <v>13.6</v>
      </c>
      <c r="AA22" s="626"/>
      <c r="AB22" s="626"/>
      <c r="AC22" s="626"/>
      <c r="AD22" s="627">
        <v>1943851</v>
      </c>
      <c r="AE22" s="627"/>
      <c r="AF22" s="627"/>
      <c r="AG22" s="627"/>
      <c r="AH22" s="627"/>
      <c r="AI22" s="627"/>
      <c r="AJ22" s="627"/>
      <c r="AK22" s="627"/>
      <c r="AL22" s="628">
        <v>25.1</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140</v>
      </c>
      <c r="BP22" s="626"/>
      <c r="BQ22" s="626"/>
      <c r="BR22" s="626"/>
      <c r="BS22" s="627" t="s">
        <v>140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522907</v>
      </c>
      <c r="S23" s="624"/>
      <c r="T23" s="624"/>
      <c r="U23" s="624"/>
      <c r="V23" s="624"/>
      <c r="W23" s="624"/>
      <c r="X23" s="624"/>
      <c r="Y23" s="625"/>
      <c r="Z23" s="626">
        <v>3.6</v>
      </c>
      <c r="AA23" s="626"/>
      <c r="AB23" s="626"/>
      <c r="AC23" s="626"/>
      <c r="AD23" s="627" t="s">
        <v>140</v>
      </c>
      <c r="AE23" s="627"/>
      <c r="AF23" s="627"/>
      <c r="AG23" s="627"/>
      <c r="AH23" s="627"/>
      <c r="AI23" s="627"/>
      <c r="AJ23" s="627"/>
      <c r="AK23" s="627"/>
      <c r="AL23" s="628" t="s">
        <v>140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140</v>
      </c>
      <c r="BP23" s="626"/>
      <c r="BQ23" s="626"/>
      <c r="BR23" s="626"/>
      <c r="BS23" s="627" t="s">
        <v>140</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140</v>
      </c>
      <c r="AA24" s="626"/>
      <c r="AB24" s="626"/>
      <c r="AC24" s="626"/>
      <c r="AD24" s="627" t="s">
        <v>140</v>
      </c>
      <c r="AE24" s="627"/>
      <c r="AF24" s="627"/>
      <c r="AG24" s="627"/>
      <c r="AH24" s="627"/>
      <c r="AI24" s="627"/>
      <c r="AJ24" s="627"/>
      <c r="AK24" s="627"/>
      <c r="AL24" s="628" t="s">
        <v>140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140</v>
      </c>
      <c r="BP24" s="626"/>
      <c r="BQ24" s="626"/>
      <c r="BR24" s="626"/>
      <c r="BS24" s="627" t="s">
        <v>140</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5866524</v>
      </c>
      <c r="CS24" s="613"/>
      <c r="CT24" s="613"/>
      <c r="CU24" s="613"/>
      <c r="CV24" s="613"/>
      <c r="CW24" s="613"/>
      <c r="CX24" s="613"/>
      <c r="CY24" s="614"/>
      <c r="CZ24" s="617">
        <v>42.7</v>
      </c>
      <c r="DA24" s="618"/>
      <c r="DB24" s="618"/>
      <c r="DC24" s="634"/>
      <c r="DD24" s="657">
        <v>3823199</v>
      </c>
      <c r="DE24" s="613"/>
      <c r="DF24" s="613"/>
      <c r="DG24" s="613"/>
      <c r="DH24" s="613"/>
      <c r="DI24" s="613"/>
      <c r="DJ24" s="613"/>
      <c r="DK24" s="614"/>
      <c r="DL24" s="657">
        <v>3779758</v>
      </c>
      <c r="DM24" s="613"/>
      <c r="DN24" s="613"/>
      <c r="DO24" s="613"/>
      <c r="DP24" s="613"/>
      <c r="DQ24" s="613"/>
      <c r="DR24" s="613"/>
      <c r="DS24" s="613"/>
      <c r="DT24" s="613"/>
      <c r="DU24" s="613"/>
      <c r="DV24" s="614"/>
      <c r="DW24" s="617">
        <v>48.1</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8262989</v>
      </c>
      <c r="S25" s="624"/>
      <c r="T25" s="624"/>
      <c r="U25" s="624"/>
      <c r="V25" s="624"/>
      <c r="W25" s="624"/>
      <c r="X25" s="624"/>
      <c r="Y25" s="625"/>
      <c r="Z25" s="626">
        <v>57.6</v>
      </c>
      <c r="AA25" s="626"/>
      <c r="AB25" s="626"/>
      <c r="AC25" s="626"/>
      <c r="AD25" s="627">
        <v>7740082</v>
      </c>
      <c r="AE25" s="627"/>
      <c r="AF25" s="627"/>
      <c r="AG25" s="627"/>
      <c r="AH25" s="627"/>
      <c r="AI25" s="627"/>
      <c r="AJ25" s="627"/>
      <c r="AK25" s="627"/>
      <c r="AL25" s="628">
        <v>100</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140</v>
      </c>
      <c r="BP25" s="626"/>
      <c r="BQ25" s="626"/>
      <c r="BR25" s="626"/>
      <c r="BS25" s="627" t="s">
        <v>140</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2340641</v>
      </c>
      <c r="CS25" s="653"/>
      <c r="CT25" s="653"/>
      <c r="CU25" s="653"/>
      <c r="CV25" s="653"/>
      <c r="CW25" s="653"/>
      <c r="CX25" s="653"/>
      <c r="CY25" s="654"/>
      <c r="CZ25" s="628">
        <v>17</v>
      </c>
      <c r="DA25" s="655"/>
      <c r="DB25" s="655"/>
      <c r="DC25" s="658"/>
      <c r="DD25" s="632">
        <v>2074413</v>
      </c>
      <c r="DE25" s="653"/>
      <c r="DF25" s="653"/>
      <c r="DG25" s="653"/>
      <c r="DH25" s="653"/>
      <c r="DI25" s="653"/>
      <c r="DJ25" s="653"/>
      <c r="DK25" s="654"/>
      <c r="DL25" s="632">
        <v>2046537</v>
      </c>
      <c r="DM25" s="653"/>
      <c r="DN25" s="653"/>
      <c r="DO25" s="653"/>
      <c r="DP25" s="653"/>
      <c r="DQ25" s="653"/>
      <c r="DR25" s="653"/>
      <c r="DS25" s="653"/>
      <c r="DT25" s="653"/>
      <c r="DU25" s="653"/>
      <c r="DV25" s="654"/>
      <c r="DW25" s="628">
        <v>26</v>
      </c>
      <c r="DX25" s="655"/>
      <c r="DY25" s="655"/>
      <c r="DZ25" s="655"/>
      <c r="EA25" s="655"/>
      <c r="EB25" s="655"/>
      <c r="EC25" s="656"/>
    </row>
    <row r="26" spans="2:133" ht="11.25" customHeight="1" x14ac:dyDescent="0.2">
      <c r="B26" s="620" t="s">
        <v>298</v>
      </c>
      <c r="C26" s="621"/>
      <c r="D26" s="621"/>
      <c r="E26" s="621"/>
      <c r="F26" s="621"/>
      <c r="G26" s="621"/>
      <c r="H26" s="621"/>
      <c r="I26" s="621"/>
      <c r="J26" s="621"/>
      <c r="K26" s="621"/>
      <c r="L26" s="621"/>
      <c r="M26" s="621"/>
      <c r="N26" s="621"/>
      <c r="O26" s="621"/>
      <c r="P26" s="621"/>
      <c r="Q26" s="622"/>
      <c r="R26" s="623">
        <v>1936</v>
      </c>
      <c r="S26" s="624"/>
      <c r="T26" s="624"/>
      <c r="U26" s="624"/>
      <c r="V26" s="624"/>
      <c r="W26" s="624"/>
      <c r="X26" s="624"/>
      <c r="Y26" s="625"/>
      <c r="Z26" s="626">
        <v>0</v>
      </c>
      <c r="AA26" s="626"/>
      <c r="AB26" s="626"/>
      <c r="AC26" s="626"/>
      <c r="AD26" s="627">
        <v>1936</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140</v>
      </c>
      <c r="BP26" s="626"/>
      <c r="BQ26" s="626"/>
      <c r="BR26" s="626"/>
      <c r="BS26" s="627" t="s">
        <v>140</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1314548</v>
      </c>
      <c r="CS26" s="624"/>
      <c r="CT26" s="624"/>
      <c r="CU26" s="624"/>
      <c r="CV26" s="624"/>
      <c r="CW26" s="624"/>
      <c r="CX26" s="624"/>
      <c r="CY26" s="625"/>
      <c r="CZ26" s="628">
        <v>9.6</v>
      </c>
      <c r="DA26" s="655"/>
      <c r="DB26" s="655"/>
      <c r="DC26" s="658"/>
      <c r="DD26" s="632">
        <v>1177204</v>
      </c>
      <c r="DE26" s="624"/>
      <c r="DF26" s="624"/>
      <c r="DG26" s="624"/>
      <c r="DH26" s="624"/>
      <c r="DI26" s="624"/>
      <c r="DJ26" s="624"/>
      <c r="DK26" s="625"/>
      <c r="DL26" s="632" t="s">
        <v>140</v>
      </c>
      <c r="DM26" s="624"/>
      <c r="DN26" s="624"/>
      <c r="DO26" s="624"/>
      <c r="DP26" s="624"/>
      <c r="DQ26" s="624"/>
      <c r="DR26" s="624"/>
      <c r="DS26" s="624"/>
      <c r="DT26" s="624"/>
      <c r="DU26" s="624"/>
      <c r="DV26" s="625"/>
      <c r="DW26" s="628" t="s">
        <v>140</v>
      </c>
      <c r="DX26" s="655"/>
      <c r="DY26" s="655"/>
      <c r="DZ26" s="655"/>
      <c r="EA26" s="655"/>
      <c r="EB26" s="655"/>
      <c r="EC26" s="656"/>
    </row>
    <row r="27" spans="2:133" ht="11.25" customHeight="1" x14ac:dyDescent="0.2">
      <c r="B27" s="620" t="s">
        <v>301</v>
      </c>
      <c r="C27" s="621"/>
      <c r="D27" s="621"/>
      <c r="E27" s="621"/>
      <c r="F27" s="621"/>
      <c r="G27" s="621"/>
      <c r="H27" s="621"/>
      <c r="I27" s="621"/>
      <c r="J27" s="621"/>
      <c r="K27" s="621"/>
      <c r="L27" s="621"/>
      <c r="M27" s="621"/>
      <c r="N27" s="621"/>
      <c r="O27" s="621"/>
      <c r="P27" s="621"/>
      <c r="Q27" s="622"/>
      <c r="R27" s="623">
        <v>116403</v>
      </c>
      <c r="S27" s="624"/>
      <c r="T27" s="624"/>
      <c r="U27" s="624"/>
      <c r="V27" s="624"/>
      <c r="W27" s="624"/>
      <c r="X27" s="624"/>
      <c r="Y27" s="625"/>
      <c r="Z27" s="626">
        <v>0.8</v>
      </c>
      <c r="AA27" s="626"/>
      <c r="AB27" s="626"/>
      <c r="AC27" s="626"/>
      <c r="AD27" s="627" t="s">
        <v>140</v>
      </c>
      <c r="AE27" s="627"/>
      <c r="AF27" s="627"/>
      <c r="AG27" s="627"/>
      <c r="AH27" s="627"/>
      <c r="AI27" s="627"/>
      <c r="AJ27" s="627"/>
      <c r="AK27" s="627"/>
      <c r="AL27" s="628" t="s">
        <v>140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4951898</v>
      </c>
      <c r="BH27" s="624"/>
      <c r="BI27" s="624"/>
      <c r="BJ27" s="624"/>
      <c r="BK27" s="624"/>
      <c r="BL27" s="624"/>
      <c r="BM27" s="624"/>
      <c r="BN27" s="625"/>
      <c r="BO27" s="626">
        <v>100</v>
      </c>
      <c r="BP27" s="626"/>
      <c r="BQ27" s="626"/>
      <c r="BR27" s="626"/>
      <c r="BS27" s="627">
        <v>29136</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2404000</v>
      </c>
      <c r="CS27" s="653"/>
      <c r="CT27" s="653"/>
      <c r="CU27" s="653"/>
      <c r="CV27" s="653"/>
      <c r="CW27" s="653"/>
      <c r="CX27" s="653"/>
      <c r="CY27" s="654"/>
      <c r="CZ27" s="628">
        <v>17.5</v>
      </c>
      <c r="DA27" s="655"/>
      <c r="DB27" s="655"/>
      <c r="DC27" s="658"/>
      <c r="DD27" s="632">
        <v>639200</v>
      </c>
      <c r="DE27" s="653"/>
      <c r="DF27" s="653"/>
      <c r="DG27" s="653"/>
      <c r="DH27" s="653"/>
      <c r="DI27" s="653"/>
      <c r="DJ27" s="653"/>
      <c r="DK27" s="654"/>
      <c r="DL27" s="632">
        <v>623635</v>
      </c>
      <c r="DM27" s="653"/>
      <c r="DN27" s="653"/>
      <c r="DO27" s="653"/>
      <c r="DP27" s="653"/>
      <c r="DQ27" s="653"/>
      <c r="DR27" s="653"/>
      <c r="DS27" s="653"/>
      <c r="DT27" s="653"/>
      <c r="DU27" s="653"/>
      <c r="DV27" s="654"/>
      <c r="DW27" s="628">
        <v>7.9</v>
      </c>
      <c r="DX27" s="655"/>
      <c r="DY27" s="655"/>
      <c r="DZ27" s="655"/>
      <c r="EA27" s="655"/>
      <c r="EB27" s="655"/>
      <c r="EC27" s="656"/>
    </row>
    <row r="28" spans="2:133" ht="11.25" customHeight="1" x14ac:dyDescent="0.2">
      <c r="B28" s="620" t="s">
        <v>304</v>
      </c>
      <c r="C28" s="621"/>
      <c r="D28" s="621"/>
      <c r="E28" s="621"/>
      <c r="F28" s="621"/>
      <c r="G28" s="621"/>
      <c r="H28" s="621"/>
      <c r="I28" s="621"/>
      <c r="J28" s="621"/>
      <c r="K28" s="621"/>
      <c r="L28" s="621"/>
      <c r="M28" s="621"/>
      <c r="N28" s="621"/>
      <c r="O28" s="621"/>
      <c r="P28" s="621"/>
      <c r="Q28" s="622"/>
      <c r="R28" s="623">
        <v>172143</v>
      </c>
      <c r="S28" s="624"/>
      <c r="T28" s="624"/>
      <c r="U28" s="624"/>
      <c r="V28" s="624"/>
      <c r="W28" s="624"/>
      <c r="X28" s="624"/>
      <c r="Y28" s="625"/>
      <c r="Z28" s="626">
        <v>1.2</v>
      </c>
      <c r="AA28" s="626"/>
      <c r="AB28" s="626"/>
      <c r="AC28" s="626"/>
      <c r="AD28" s="627" t="s">
        <v>140</v>
      </c>
      <c r="AE28" s="627"/>
      <c r="AF28" s="627"/>
      <c r="AG28" s="627"/>
      <c r="AH28" s="627"/>
      <c r="AI28" s="627"/>
      <c r="AJ28" s="627"/>
      <c r="AK28" s="627"/>
      <c r="AL28" s="628" t="s">
        <v>140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1121883</v>
      </c>
      <c r="CS28" s="624"/>
      <c r="CT28" s="624"/>
      <c r="CU28" s="624"/>
      <c r="CV28" s="624"/>
      <c r="CW28" s="624"/>
      <c r="CX28" s="624"/>
      <c r="CY28" s="625"/>
      <c r="CZ28" s="628">
        <v>8.1999999999999993</v>
      </c>
      <c r="DA28" s="655"/>
      <c r="DB28" s="655"/>
      <c r="DC28" s="658"/>
      <c r="DD28" s="632">
        <v>1109586</v>
      </c>
      <c r="DE28" s="624"/>
      <c r="DF28" s="624"/>
      <c r="DG28" s="624"/>
      <c r="DH28" s="624"/>
      <c r="DI28" s="624"/>
      <c r="DJ28" s="624"/>
      <c r="DK28" s="625"/>
      <c r="DL28" s="632">
        <v>1109586</v>
      </c>
      <c r="DM28" s="624"/>
      <c r="DN28" s="624"/>
      <c r="DO28" s="624"/>
      <c r="DP28" s="624"/>
      <c r="DQ28" s="624"/>
      <c r="DR28" s="624"/>
      <c r="DS28" s="624"/>
      <c r="DT28" s="624"/>
      <c r="DU28" s="624"/>
      <c r="DV28" s="625"/>
      <c r="DW28" s="628">
        <v>14.1</v>
      </c>
      <c r="DX28" s="655"/>
      <c r="DY28" s="655"/>
      <c r="DZ28" s="655"/>
      <c r="EA28" s="655"/>
      <c r="EB28" s="655"/>
      <c r="EC28" s="656"/>
    </row>
    <row r="29" spans="2:133" ht="11.25" customHeight="1" x14ac:dyDescent="0.2">
      <c r="B29" s="620" t="s">
        <v>306</v>
      </c>
      <c r="C29" s="621"/>
      <c r="D29" s="621"/>
      <c r="E29" s="621"/>
      <c r="F29" s="621"/>
      <c r="G29" s="621"/>
      <c r="H29" s="621"/>
      <c r="I29" s="621"/>
      <c r="J29" s="621"/>
      <c r="K29" s="621"/>
      <c r="L29" s="621"/>
      <c r="M29" s="621"/>
      <c r="N29" s="621"/>
      <c r="O29" s="621"/>
      <c r="P29" s="621"/>
      <c r="Q29" s="622"/>
      <c r="R29" s="623">
        <v>89603</v>
      </c>
      <c r="S29" s="624"/>
      <c r="T29" s="624"/>
      <c r="U29" s="624"/>
      <c r="V29" s="624"/>
      <c r="W29" s="624"/>
      <c r="X29" s="624"/>
      <c r="Y29" s="625"/>
      <c r="Z29" s="626">
        <v>0.6</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71</v>
      </c>
      <c r="CG29" s="621"/>
      <c r="CH29" s="621"/>
      <c r="CI29" s="621"/>
      <c r="CJ29" s="621"/>
      <c r="CK29" s="621"/>
      <c r="CL29" s="621"/>
      <c r="CM29" s="621"/>
      <c r="CN29" s="621"/>
      <c r="CO29" s="621"/>
      <c r="CP29" s="621"/>
      <c r="CQ29" s="622"/>
      <c r="CR29" s="623">
        <v>1121759</v>
      </c>
      <c r="CS29" s="653"/>
      <c r="CT29" s="653"/>
      <c r="CU29" s="653"/>
      <c r="CV29" s="653"/>
      <c r="CW29" s="653"/>
      <c r="CX29" s="653"/>
      <c r="CY29" s="654"/>
      <c r="CZ29" s="628">
        <v>8.1999999999999993</v>
      </c>
      <c r="DA29" s="655"/>
      <c r="DB29" s="655"/>
      <c r="DC29" s="658"/>
      <c r="DD29" s="632">
        <v>1109462</v>
      </c>
      <c r="DE29" s="653"/>
      <c r="DF29" s="653"/>
      <c r="DG29" s="653"/>
      <c r="DH29" s="653"/>
      <c r="DI29" s="653"/>
      <c r="DJ29" s="653"/>
      <c r="DK29" s="654"/>
      <c r="DL29" s="632">
        <v>1109462</v>
      </c>
      <c r="DM29" s="653"/>
      <c r="DN29" s="653"/>
      <c r="DO29" s="653"/>
      <c r="DP29" s="653"/>
      <c r="DQ29" s="653"/>
      <c r="DR29" s="653"/>
      <c r="DS29" s="653"/>
      <c r="DT29" s="653"/>
      <c r="DU29" s="653"/>
      <c r="DV29" s="654"/>
      <c r="DW29" s="628">
        <v>14.1</v>
      </c>
      <c r="DX29" s="655"/>
      <c r="DY29" s="655"/>
      <c r="DZ29" s="655"/>
      <c r="EA29" s="655"/>
      <c r="EB29" s="655"/>
      <c r="EC29" s="656"/>
    </row>
    <row r="30" spans="2:133" ht="11.25" customHeight="1" x14ac:dyDescent="0.2">
      <c r="B30" s="620" t="s">
        <v>308</v>
      </c>
      <c r="C30" s="621"/>
      <c r="D30" s="621"/>
      <c r="E30" s="621"/>
      <c r="F30" s="621"/>
      <c r="G30" s="621"/>
      <c r="H30" s="621"/>
      <c r="I30" s="621"/>
      <c r="J30" s="621"/>
      <c r="K30" s="621"/>
      <c r="L30" s="621"/>
      <c r="M30" s="621"/>
      <c r="N30" s="621"/>
      <c r="O30" s="621"/>
      <c r="P30" s="621"/>
      <c r="Q30" s="622"/>
      <c r="R30" s="623">
        <v>2503444</v>
      </c>
      <c r="S30" s="624"/>
      <c r="T30" s="624"/>
      <c r="U30" s="624"/>
      <c r="V30" s="624"/>
      <c r="W30" s="624"/>
      <c r="X30" s="624"/>
      <c r="Y30" s="625"/>
      <c r="Z30" s="626">
        <v>17.5</v>
      </c>
      <c r="AA30" s="626"/>
      <c r="AB30" s="626"/>
      <c r="AC30" s="626"/>
      <c r="AD30" s="627" t="s">
        <v>140</v>
      </c>
      <c r="AE30" s="627"/>
      <c r="AF30" s="627"/>
      <c r="AG30" s="627"/>
      <c r="AH30" s="627"/>
      <c r="AI30" s="627"/>
      <c r="AJ30" s="627"/>
      <c r="AK30" s="627"/>
      <c r="AL30" s="628" t="s">
        <v>140</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1071731</v>
      </c>
      <c r="CS30" s="624"/>
      <c r="CT30" s="624"/>
      <c r="CU30" s="624"/>
      <c r="CV30" s="624"/>
      <c r="CW30" s="624"/>
      <c r="CX30" s="624"/>
      <c r="CY30" s="625"/>
      <c r="CZ30" s="628">
        <v>7.8</v>
      </c>
      <c r="DA30" s="655"/>
      <c r="DB30" s="655"/>
      <c r="DC30" s="658"/>
      <c r="DD30" s="632">
        <v>1059434</v>
      </c>
      <c r="DE30" s="624"/>
      <c r="DF30" s="624"/>
      <c r="DG30" s="624"/>
      <c r="DH30" s="624"/>
      <c r="DI30" s="624"/>
      <c r="DJ30" s="624"/>
      <c r="DK30" s="625"/>
      <c r="DL30" s="632">
        <v>1059434</v>
      </c>
      <c r="DM30" s="624"/>
      <c r="DN30" s="624"/>
      <c r="DO30" s="624"/>
      <c r="DP30" s="624"/>
      <c r="DQ30" s="624"/>
      <c r="DR30" s="624"/>
      <c r="DS30" s="624"/>
      <c r="DT30" s="624"/>
      <c r="DU30" s="624"/>
      <c r="DV30" s="625"/>
      <c r="DW30" s="628">
        <v>13.5</v>
      </c>
      <c r="DX30" s="655"/>
      <c r="DY30" s="655"/>
      <c r="DZ30" s="655"/>
      <c r="EA30" s="655"/>
      <c r="EB30" s="655"/>
      <c r="EC30" s="656"/>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140</v>
      </c>
      <c r="AA31" s="626"/>
      <c r="AB31" s="626"/>
      <c r="AC31" s="626"/>
      <c r="AD31" s="627" t="s">
        <v>140</v>
      </c>
      <c r="AE31" s="627"/>
      <c r="AF31" s="627"/>
      <c r="AG31" s="627"/>
      <c r="AH31" s="627"/>
      <c r="AI31" s="627"/>
      <c r="AJ31" s="627"/>
      <c r="AK31" s="627"/>
      <c r="AL31" s="628" t="s">
        <v>140</v>
      </c>
      <c r="AM31" s="629"/>
      <c r="AN31" s="629"/>
      <c r="AO31" s="630"/>
      <c r="AP31" s="671" t="s">
        <v>313</v>
      </c>
      <c r="AQ31" s="672"/>
      <c r="AR31" s="672"/>
      <c r="AS31" s="672"/>
      <c r="AT31" s="677" t="s">
        <v>314</v>
      </c>
      <c r="AU31" s="218"/>
      <c r="AV31" s="218"/>
      <c r="AW31" s="218"/>
      <c r="AX31" s="609" t="s">
        <v>192</v>
      </c>
      <c r="AY31" s="610"/>
      <c r="AZ31" s="610"/>
      <c r="BA31" s="610"/>
      <c r="BB31" s="610"/>
      <c r="BC31" s="610"/>
      <c r="BD31" s="610"/>
      <c r="BE31" s="610"/>
      <c r="BF31" s="611"/>
      <c r="BG31" s="670">
        <v>99.5</v>
      </c>
      <c r="BH31" s="667"/>
      <c r="BI31" s="667"/>
      <c r="BJ31" s="667"/>
      <c r="BK31" s="667"/>
      <c r="BL31" s="667"/>
      <c r="BM31" s="618">
        <v>98.5</v>
      </c>
      <c r="BN31" s="667"/>
      <c r="BO31" s="667"/>
      <c r="BP31" s="667"/>
      <c r="BQ31" s="668"/>
      <c r="BR31" s="670">
        <v>99.7</v>
      </c>
      <c r="BS31" s="667"/>
      <c r="BT31" s="667"/>
      <c r="BU31" s="667"/>
      <c r="BV31" s="667"/>
      <c r="BW31" s="667"/>
      <c r="BX31" s="618">
        <v>98.6</v>
      </c>
      <c r="BY31" s="667"/>
      <c r="BZ31" s="667"/>
      <c r="CA31" s="667"/>
      <c r="CB31" s="668"/>
      <c r="CD31" s="663"/>
      <c r="CE31" s="664"/>
      <c r="CF31" s="620" t="s">
        <v>315</v>
      </c>
      <c r="CG31" s="621"/>
      <c r="CH31" s="621"/>
      <c r="CI31" s="621"/>
      <c r="CJ31" s="621"/>
      <c r="CK31" s="621"/>
      <c r="CL31" s="621"/>
      <c r="CM31" s="621"/>
      <c r="CN31" s="621"/>
      <c r="CO31" s="621"/>
      <c r="CP31" s="621"/>
      <c r="CQ31" s="622"/>
      <c r="CR31" s="623">
        <v>50028</v>
      </c>
      <c r="CS31" s="653"/>
      <c r="CT31" s="653"/>
      <c r="CU31" s="653"/>
      <c r="CV31" s="653"/>
      <c r="CW31" s="653"/>
      <c r="CX31" s="653"/>
      <c r="CY31" s="654"/>
      <c r="CZ31" s="628">
        <v>0.4</v>
      </c>
      <c r="DA31" s="655"/>
      <c r="DB31" s="655"/>
      <c r="DC31" s="658"/>
      <c r="DD31" s="632">
        <v>50028</v>
      </c>
      <c r="DE31" s="653"/>
      <c r="DF31" s="653"/>
      <c r="DG31" s="653"/>
      <c r="DH31" s="653"/>
      <c r="DI31" s="653"/>
      <c r="DJ31" s="653"/>
      <c r="DK31" s="654"/>
      <c r="DL31" s="632">
        <v>50028</v>
      </c>
      <c r="DM31" s="653"/>
      <c r="DN31" s="653"/>
      <c r="DO31" s="653"/>
      <c r="DP31" s="653"/>
      <c r="DQ31" s="653"/>
      <c r="DR31" s="653"/>
      <c r="DS31" s="653"/>
      <c r="DT31" s="653"/>
      <c r="DU31" s="653"/>
      <c r="DV31" s="654"/>
      <c r="DW31" s="628">
        <v>0.6</v>
      </c>
      <c r="DX31" s="655"/>
      <c r="DY31" s="655"/>
      <c r="DZ31" s="655"/>
      <c r="EA31" s="655"/>
      <c r="EB31" s="655"/>
      <c r="EC31" s="656"/>
    </row>
    <row r="32" spans="2:133" ht="11.25" customHeight="1" x14ac:dyDescent="0.2">
      <c r="B32" s="620" t="s">
        <v>316</v>
      </c>
      <c r="C32" s="621"/>
      <c r="D32" s="621"/>
      <c r="E32" s="621"/>
      <c r="F32" s="621"/>
      <c r="G32" s="621"/>
      <c r="H32" s="621"/>
      <c r="I32" s="621"/>
      <c r="J32" s="621"/>
      <c r="K32" s="621"/>
      <c r="L32" s="621"/>
      <c r="M32" s="621"/>
      <c r="N32" s="621"/>
      <c r="O32" s="621"/>
      <c r="P32" s="621"/>
      <c r="Q32" s="622"/>
      <c r="R32" s="623">
        <v>947889</v>
      </c>
      <c r="S32" s="624"/>
      <c r="T32" s="624"/>
      <c r="U32" s="624"/>
      <c r="V32" s="624"/>
      <c r="W32" s="624"/>
      <c r="X32" s="624"/>
      <c r="Y32" s="625"/>
      <c r="Z32" s="626">
        <v>6.6</v>
      </c>
      <c r="AA32" s="626"/>
      <c r="AB32" s="626"/>
      <c r="AC32" s="626"/>
      <c r="AD32" s="627" t="s">
        <v>140</v>
      </c>
      <c r="AE32" s="627"/>
      <c r="AF32" s="627"/>
      <c r="AG32" s="627"/>
      <c r="AH32" s="627"/>
      <c r="AI32" s="627"/>
      <c r="AJ32" s="627"/>
      <c r="AK32" s="627"/>
      <c r="AL32" s="628" t="s">
        <v>140</v>
      </c>
      <c r="AM32" s="629"/>
      <c r="AN32" s="629"/>
      <c r="AO32" s="630"/>
      <c r="AP32" s="673"/>
      <c r="AQ32" s="674"/>
      <c r="AR32" s="674"/>
      <c r="AS32" s="674"/>
      <c r="AT32" s="678"/>
      <c r="AU32" s="214" t="s">
        <v>317</v>
      </c>
      <c r="AX32" s="620" t="s">
        <v>318</v>
      </c>
      <c r="AY32" s="621"/>
      <c r="AZ32" s="621"/>
      <c r="BA32" s="621"/>
      <c r="BB32" s="621"/>
      <c r="BC32" s="621"/>
      <c r="BD32" s="621"/>
      <c r="BE32" s="621"/>
      <c r="BF32" s="622"/>
      <c r="BG32" s="680">
        <v>99.2</v>
      </c>
      <c r="BH32" s="653"/>
      <c r="BI32" s="653"/>
      <c r="BJ32" s="653"/>
      <c r="BK32" s="653"/>
      <c r="BL32" s="653"/>
      <c r="BM32" s="629">
        <v>97</v>
      </c>
      <c r="BN32" s="653"/>
      <c r="BO32" s="653"/>
      <c r="BP32" s="653"/>
      <c r="BQ32" s="669"/>
      <c r="BR32" s="680">
        <v>99.3</v>
      </c>
      <c r="BS32" s="653"/>
      <c r="BT32" s="653"/>
      <c r="BU32" s="653"/>
      <c r="BV32" s="653"/>
      <c r="BW32" s="653"/>
      <c r="BX32" s="629">
        <v>96.9</v>
      </c>
      <c r="BY32" s="653"/>
      <c r="BZ32" s="653"/>
      <c r="CA32" s="653"/>
      <c r="CB32" s="669"/>
      <c r="CD32" s="665"/>
      <c r="CE32" s="666"/>
      <c r="CF32" s="620" t="s">
        <v>319</v>
      </c>
      <c r="CG32" s="621"/>
      <c r="CH32" s="621"/>
      <c r="CI32" s="621"/>
      <c r="CJ32" s="621"/>
      <c r="CK32" s="621"/>
      <c r="CL32" s="621"/>
      <c r="CM32" s="621"/>
      <c r="CN32" s="621"/>
      <c r="CO32" s="621"/>
      <c r="CP32" s="621"/>
      <c r="CQ32" s="622"/>
      <c r="CR32" s="623">
        <v>124</v>
      </c>
      <c r="CS32" s="624"/>
      <c r="CT32" s="624"/>
      <c r="CU32" s="624"/>
      <c r="CV32" s="624"/>
      <c r="CW32" s="624"/>
      <c r="CX32" s="624"/>
      <c r="CY32" s="625"/>
      <c r="CZ32" s="628">
        <v>0</v>
      </c>
      <c r="DA32" s="655"/>
      <c r="DB32" s="655"/>
      <c r="DC32" s="658"/>
      <c r="DD32" s="632">
        <v>124</v>
      </c>
      <c r="DE32" s="624"/>
      <c r="DF32" s="624"/>
      <c r="DG32" s="624"/>
      <c r="DH32" s="624"/>
      <c r="DI32" s="624"/>
      <c r="DJ32" s="624"/>
      <c r="DK32" s="625"/>
      <c r="DL32" s="632">
        <v>124</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320</v>
      </c>
      <c r="C33" s="621"/>
      <c r="D33" s="621"/>
      <c r="E33" s="621"/>
      <c r="F33" s="621"/>
      <c r="G33" s="621"/>
      <c r="H33" s="621"/>
      <c r="I33" s="621"/>
      <c r="J33" s="621"/>
      <c r="K33" s="621"/>
      <c r="L33" s="621"/>
      <c r="M33" s="621"/>
      <c r="N33" s="621"/>
      <c r="O33" s="621"/>
      <c r="P33" s="621"/>
      <c r="Q33" s="622"/>
      <c r="R33" s="623">
        <v>44226</v>
      </c>
      <c r="S33" s="624"/>
      <c r="T33" s="624"/>
      <c r="U33" s="624"/>
      <c r="V33" s="624"/>
      <c r="W33" s="624"/>
      <c r="X33" s="624"/>
      <c r="Y33" s="625"/>
      <c r="Z33" s="626">
        <v>0.3</v>
      </c>
      <c r="AA33" s="626"/>
      <c r="AB33" s="626"/>
      <c r="AC33" s="626"/>
      <c r="AD33" s="627" t="s">
        <v>140</v>
      </c>
      <c r="AE33" s="627"/>
      <c r="AF33" s="627"/>
      <c r="AG33" s="627"/>
      <c r="AH33" s="627"/>
      <c r="AI33" s="627"/>
      <c r="AJ33" s="627"/>
      <c r="AK33" s="627"/>
      <c r="AL33" s="628" t="s">
        <v>140</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99.6</v>
      </c>
      <c r="BH33" s="682"/>
      <c r="BI33" s="682"/>
      <c r="BJ33" s="682"/>
      <c r="BK33" s="682"/>
      <c r="BL33" s="682"/>
      <c r="BM33" s="683">
        <v>99</v>
      </c>
      <c r="BN33" s="682"/>
      <c r="BO33" s="682"/>
      <c r="BP33" s="682"/>
      <c r="BQ33" s="684"/>
      <c r="BR33" s="681">
        <v>99.8</v>
      </c>
      <c r="BS33" s="682"/>
      <c r="BT33" s="682"/>
      <c r="BU33" s="682"/>
      <c r="BV33" s="682"/>
      <c r="BW33" s="682"/>
      <c r="BX33" s="683">
        <v>99.2</v>
      </c>
      <c r="BY33" s="682"/>
      <c r="BZ33" s="682"/>
      <c r="CA33" s="682"/>
      <c r="CB33" s="684"/>
      <c r="CD33" s="620" t="s">
        <v>322</v>
      </c>
      <c r="CE33" s="621"/>
      <c r="CF33" s="621"/>
      <c r="CG33" s="621"/>
      <c r="CH33" s="621"/>
      <c r="CI33" s="621"/>
      <c r="CJ33" s="621"/>
      <c r="CK33" s="621"/>
      <c r="CL33" s="621"/>
      <c r="CM33" s="621"/>
      <c r="CN33" s="621"/>
      <c r="CO33" s="621"/>
      <c r="CP33" s="621"/>
      <c r="CQ33" s="622"/>
      <c r="CR33" s="623">
        <v>5958662</v>
      </c>
      <c r="CS33" s="653"/>
      <c r="CT33" s="653"/>
      <c r="CU33" s="653"/>
      <c r="CV33" s="653"/>
      <c r="CW33" s="653"/>
      <c r="CX33" s="653"/>
      <c r="CY33" s="654"/>
      <c r="CZ33" s="628">
        <v>43.4</v>
      </c>
      <c r="DA33" s="655"/>
      <c r="DB33" s="655"/>
      <c r="DC33" s="658"/>
      <c r="DD33" s="632">
        <v>4650445</v>
      </c>
      <c r="DE33" s="653"/>
      <c r="DF33" s="653"/>
      <c r="DG33" s="653"/>
      <c r="DH33" s="653"/>
      <c r="DI33" s="653"/>
      <c r="DJ33" s="653"/>
      <c r="DK33" s="654"/>
      <c r="DL33" s="632">
        <v>3415735</v>
      </c>
      <c r="DM33" s="653"/>
      <c r="DN33" s="653"/>
      <c r="DO33" s="653"/>
      <c r="DP33" s="653"/>
      <c r="DQ33" s="653"/>
      <c r="DR33" s="653"/>
      <c r="DS33" s="653"/>
      <c r="DT33" s="653"/>
      <c r="DU33" s="653"/>
      <c r="DV33" s="654"/>
      <c r="DW33" s="628">
        <v>43.5</v>
      </c>
      <c r="DX33" s="655"/>
      <c r="DY33" s="655"/>
      <c r="DZ33" s="655"/>
      <c r="EA33" s="655"/>
      <c r="EB33" s="655"/>
      <c r="EC33" s="656"/>
    </row>
    <row r="34" spans="2:133" ht="11.25" customHeight="1" x14ac:dyDescent="0.2">
      <c r="B34" s="620" t="s">
        <v>323</v>
      </c>
      <c r="C34" s="621"/>
      <c r="D34" s="621"/>
      <c r="E34" s="621"/>
      <c r="F34" s="621"/>
      <c r="G34" s="621"/>
      <c r="H34" s="621"/>
      <c r="I34" s="621"/>
      <c r="J34" s="621"/>
      <c r="K34" s="621"/>
      <c r="L34" s="621"/>
      <c r="M34" s="621"/>
      <c r="N34" s="621"/>
      <c r="O34" s="621"/>
      <c r="P34" s="621"/>
      <c r="Q34" s="622"/>
      <c r="R34" s="623">
        <v>99308</v>
      </c>
      <c r="S34" s="624"/>
      <c r="T34" s="624"/>
      <c r="U34" s="624"/>
      <c r="V34" s="624"/>
      <c r="W34" s="624"/>
      <c r="X34" s="624"/>
      <c r="Y34" s="625"/>
      <c r="Z34" s="626">
        <v>0.7</v>
      </c>
      <c r="AA34" s="626"/>
      <c r="AB34" s="626"/>
      <c r="AC34" s="626"/>
      <c r="AD34" s="627" t="s">
        <v>140</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1870635</v>
      </c>
      <c r="CS34" s="624"/>
      <c r="CT34" s="624"/>
      <c r="CU34" s="624"/>
      <c r="CV34" s="624"/>
      <c r="CW34" s="624"/>
      <c r="CX34" s="624"/>
      <c r="CY34" s="625"/>
      <c r="CZ34" s="628">
        <v>13.6</v>
      </c>
      <c r="DA34" s="655"/>
      <c r="DB34" s="655"/>
      <c r="DC34" s="658"/>
      <c r="DD34" s="632">
        <v>1285354</v>
      </c>
      <c r="DE34" s="624"/>
      <c r="DF34" s="624"/>
      <c r="DG34" s="624"/>
      <c r="DH34" s="624"/>
      <c r="DI34" s="624"/>
      <c r="DJ34" s="624"/>
      <c r="DK34" s="625"/>
      <c r="DL34" s="632">
        <v>1031291</v>
      </c>
      <c r="DM34" s="624"/>
      <c r="DN34" s="624"/>
      <c r="DO34" s="624"/>
      <c r="DP34" s="624"/>
      <c r="DQ34" s="624"/>
      <c r="DR34" s="624"/>
      <c r="DS34" s="624"/>
      <c r="DT34" s="624"/>
      <c r="DU34" s="624"/>
      <c r="DV34" s="625"/>
      <c r="DW34" s="628">
        <v>13.1</v>
      </c>
      <c r="DX34" s="655"/>
      <c r="DY34" s="655"/>
      <c r="DZ34" s="655"/>
      <c r="EA34" s="655"/>
      <c r="EB34" s="655"/>
      <c r="EC34" s="656"/>
    </row>
    <row r="35" spans="2:133" ht="11.25" customHeight="1" x14ac:dyDescent="0.2">
      <c r="B35" s="620" t="s">
        <v>325</v>
      </c>
      <c r="C35" s="621"/>
      <c r="D35" s="621"/>
      <c r="E35" s="621"/>
      <c r="F35" s="621"/>
      <c r="G35" s="621"/>
      <c r="H35" s="621"/>
      <c r="I35" s="621"/>
      <c r="J35" s="621"/>
      <c r="K35" s="621"/>
      <c r="L35" s="621"/>
      <c r="M35" s="621"/>
      <c r="N35" s="621"/>
      <c r="O35" s="621"/>
      <c r="P35" s="621"/>
      <c r="Q35" s="622"/>
      <c r="R35" s="623">
        <v>37179</v>
      </c>
      <c r="S35" s="624"/>
      <c r="T35" s="624"/>
      <c r="U35" s="624"/>
      <c r="V35" s="624"/>
      <c r="W35" s="624"/>
      <c r="X35" s="624"/>
      <c r="Y35" s="625"/>
      <c r="Z35" s="626">
        <v>0.3</v>
      </c>
      <c r="AA35" s="626"/>
      <c r="AB35" s="626"/>
      <c r="AC35" s="626"/>
      <c r="AD35" s="627" t="s">
        <v>140</v>
      </c>
      <c r="AE35" s="627"/>
      <c r="AF35" s="627"/>
      <c r="AG35" s="627"/>
      <c r="AH35" s="627"/>
      <c r="AI35" s="627"/>
      <c r="AJ35" s="627"/>
      <c r="AK35" s="627"/>
      <c r="AL35" s="628" t="s">
        <v>140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160218</v>
      </c>
      <c r="CS35" s="653"/>
      <c r="CT35" s="653"/>
      <c r="CU35" s="653"/>
      <c r="CV35" s="653"/>
      <c r="CW35" s="653"/>
      <c r="CX35" s="653"/>
      <c r="CY35" s="654"/>
      <c r="CZ35" s="628">
        <v>1.2</v>
      </c>
      <c r="DA35" s="655"/>
      <c r="DB35" s="655"/>
      <c r="DC35" s="658"/>
      <c r="DD35" s="632">
        <v>93584</v>
      </c>
      <c r="DE35" s="653"/>
      <c r="DF35" s="653"/>
      <c r="DG35" s="653"/>
      <c r="DH35" s="653"/>
      <c r="DI35" s="653"/>
      <c r="DJ35" s="653"/>
      <c r="DK35" s="654"/>
      <c r="DL35" s="632">
        <v>93584</v>
      </c>
      <c r="DM35" s="653"/>
      <c r="DN35" s="653"/>
      <c r="DO35" s="653"/>
      <c r="DP35" s="653"/>
      <c r="DQ35" s="653"/>
      <c r="DR35" s="653"/>
      <c r="DS35" s="653"/>
      <c r="DT35" s="653"/>
      <c r="DU35" s="653"/>
      <c r="DV35" s="654"/>
      <c r="DW35" s="628">
        <v>1.2</v>
      </c>
      <c r="DX35" s="655"/>
      <c r="DY35" s="655"/>
      <c r="DZ35" s="655"/>
      <c r="EA35" s="655"/>
      <c r="EB35" s="655"/>
      <c r="EC35" s="656"/>
    </row>
    <row r="36" spans="2:133" ht="11.25" customHeight="1" x14ac:dyDescent="0.2">
      <c r="B36" s="620" t="s">
        <v>329</v>
      </c>
      <c r="C36" s="621"/>
      <c r="D36" s="621"/>
      <c r="E36" s="621"/>
      <c r="F36" s="621"/>
      <c r="G36" s="621"/>
      <c r="H36" s="621"/>
      <c r="I36" s="621"/>
      <c r="J36" s="621"/>
      <c r="K36" s="621"/>
      <c r="L36" s="621"/>
      <c r="M36" s="621"/>
      <c r="N36" s="621"/>
      <c r="O36" s="621"/>
      <c r="P36" s="621"/>
      <c r="Q36" s="622"/>
      <c r="R36" s="623">
        <v>583301</v>
      </c>
      <c r="S36" s="624"/>
      <c r="T36" s="624"/>
      <c r="U36" s="624"/>
      <c r="V36" s="624"/>
      <c r="W36" s="624"/>
      <c r="X36" s="624"/>
      <c r="Y36" s="625"/>
      <c r="Z36" s="626">
        <v>4.0999999999999996</v>
      </c>
      <c r="AA36" s="626"/>
      <c r="AB36" s="626"/>
      <c r="AC36" s="626"/>
      <c r="AD36" s="627" t="s">
        <v>140</v>
      </c>
      <c r="AE36" s="627"/>
      <c r="AF36" s="627"/>
      <c r="AG36" s="627"/>
      <c r="AH36" s="627"/>
      <c r="AI36" s="627"/>
      <c r="AJ36" s="627"/>
      <c r="AK36" s="627"/>
      <c r="AL36" s="628" t="s">
        <v>140</v>
      </c>
      <c r="AM36" s="629"/>
      <c r="AN36" s="629"/>
      <c r="AO36" s="630"/>
      <c r="AP36" s="222"/>
      <c r="AQ36" s="685" t="s">
        <v>330</v>
      </c>
      <c r="AR36" s="686"/>
      <c r="AS36" s="686"/>
      <c r="AT36" s="686"/>
      <c r="AU36" s="686"/>
      <c r="AV36" s="686"/>
      <c r="AW36" s="686"/>
      <c r="AX36" s="686"/>
      <c r="AY36" s="687"/>
      <c r="AZ36" s="612">
        <v>1784360</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16999</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1907595</v>
      </c>
      <c r="CS36" s="624"/>
      <c r="CT36" s="624"/>
      <c r="CU36" s="624"/>
      <c r="CV36" s="624"/>
      <c r="CW36" s="624"/>
      <c r="CX36" s="624"/>
      <c r="CY36" s="625"/>
      <c r="CZ36" s="628">
        <v>13.9</v>
      </c>
      <c r="DA36" s="655"/>
      <c r="DB36" s="655"/>
      <c r="DC36" s="658"/>
      <c r="DD36" s="632">
        <v>1753271</v>
      </c>
      <c r="DE36" s="624"/>
      <c r="DF36" s="624"/>
      <c r="DG36" s="624"/>
      <c r="DH36" s="624"/>
      <c r="DI36" s="624"/>
      <c r="DJ36" s="624"/>
      <c r="DK36" s="625"/>
      <c r="DL36" s="632">
        <v>1191133</v>
      </c>
      <c r="DM36" s="624"/>
      <c r="DN36" s="624"/>
      <c r="DO36" s="624"/>
      <c r="DP36" s="624"/>
      <c r="DQ36" s="624"/>
      <c r="DR36" s="624"/>
      <c r="DS36" s="624"/>
      <c r="DT36" s="624"/>
      <c r="DU36" s="624"/>
      <c r="DV36" s="625"/>
      <c r="DW36" s="628">
        <v>15.2</v>
      </c>
      <c r="DX36" s="655"/>
      <c r="DY36" s="655"/>
      <c r="DZ36" s="655"/>
      <c r="EA36" s="655"/>
      <c r="EB36" s="655"/>
      <c r="EC36" s="656"/>
    </row>
    <row r="37" spans="2:133" ht="11.25" customHeight="1" x14ac:dyDescent="0.2">
      <c r="B37" s="620" t="s">
        <v>333</v>
      </c>
      <c r="C37" s="621"/>
      <c r="D37" s="621"/>
      <c r="E37" s="621"/>
      <c r="F37" s="621"/>
      <c r="G37" s="621"/>
      <c r="H37" s="621"/>
      <c r="I37" s="621"/>
      <c r="J37" s="621"/>
      <c r="K37" s="621"/>
      <c r="L37" s="621"/>
      <c r="M37" s="621"/>
      <c r="N37" s="621"/>
      <c r="O37" s="621"/>
      <c r="P37" s="621"/>
      <c r="Q37" s="622"/>
      <c r="R37" s="623">
        <v>297692</v>
      </c>
      <c r="S37" s="624"/>
      <c r="T37" s="624"/>
      <c r="U37" s="624"/>
      <c r="V37" s="624"/>
      <c r="W37" s="624"/>
      <c r="X37" s="624"/>
      <c r="Y37" s="625"/>
      <c r="Z37" s="626">
        <v>2.1</v>
      </c>
      <c r="AA37" s="626"/>
      <c r="AB37" s="626"/>
      <c r="AC37" s="626"/>
      <c r="AD37" s="627" t="s">
        <v>140</v>
      </c>
      <c r="AE37" s="627"/>
      <c r="AF37" s="627"/>
      <c r="AG37" s="627"/>
      <c r="AH37" s="627"/>
      <c r="AI37" s="627"/>
      <c r="AJ37" s="627"/>
      <c r="AK37" s="627"/>
      <c r="AL37" s="628" t="s">
        <v>140</v>
      </c>
      <c r="AM37" s="629"/>
      <c r="AN37" s="629"/>
      <c r="AO37" s="630"/>
      <c r="AQ37" s="689" t="s">
        <v>334</v>
      </c>
      <c r="AR37" s="690"/>
      <c r="AS37" s="690"/>
      <c r="AT37" s="690"/>
      <c r="AU37" s="690"/>
      <c r="AV37" s="690"/>
      <c r="AW37" s="690"/>
      <c r="AX37" s="690"/>
      <c r="AY37" s="691"/>
      <c r="AZ37" s="623">
        <v>367361</v>
      </c>
      <c r="BA37" s="624"/>
      <c r="BB37" s="624"/>
      <c r="BC37" s="624"/>
      <c r="BD37" s="653"/>
      <c r="BE37" s="653"/>
      <c r="BF37" s="669"/>
      <c r="BG37" s="620" t="s">
        <v>335</v>
      </c>
      <c r="BH37" s="621"/>
      <c r="BI37" s="621"/>
      <c r="BJ37" s="621"/>
      <c r="BK37" s="621"/>
      <c r="BL37" s="621"/>
      <c r="BM37" s="621"/>
      <c r="BN37" s="621"/>
      <c r="BO37" s="621"/>
      <c r="BP37" s="621"/>
      <c r="BQ37" s="621"/>
      <c r="BR37" s="621"/>
      <c r="BS37" s="621"/>
      <c r="BT37" s="621"/>
      <c r="BU37" s="622"/>
      <c r="BV37" s="623">
        <v>-32853</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294410</v>
      </c>
      <c r="CS37" s="653"/>
      <c r="CT37" s="653"/>
      <c r="CU37" s="653"/>
      <c r="CV37" s="653"/>
      <c r="CW37" s="653"/>
      <c r="CX37" s="653"/>
      <c r="CY37" s="654"/>
      <c r="CZ37" s="628">
        <v>2.1</v>
      </c>
      <c r="DA37" s="655"/>
      <c r="DB37" s="655"/>
      <c r="DC37" s="658"/>
      <c r="DD37" s="632">
        <v>294410</v>
      </c>
      <c r="DE37" s="653"/>
      <c r="DF37" s="653"/>
      <c r="DG37" s="653"/>
      <c r="DH37" s="653"/>
      <c r="DI37" s="653"/>
      <c r="DJ37" s="653"/>
      <c r="DK37" s="654"/>
      <c r="DL37" s="632">
        <v>294410</v>
      </c>
      <c r="DM37" s="653"/>
      <c r="DN37" s="653"/>
      <c r="DO37" s="653"/>
      <c r="DP37" s="653"/>
      <c r="DQ37" s="653"/>
      <c r="DR37" s="653"/>
      <c r="DS37" s="653"/>
      <c r="DT37" s="653"/>
      <c r="DU37" s="653"/>
      <c r="DV37" s="654"/>
      <c r="DW37" s="628">
        <v>3.7</v>
      </c>
      <c r="DX37" s="655"/>
      <c r="DY37" s="655"/>
      <c r="DZ37" s="655"/>
      <c r="EA37" s="655"/>
      <c r="EB37" s="655"/>
      <c r="EC37" s="656"/>
    </row>
    <row r="38" spans="2:133" ht="11.25" customHeight="1" x14ac:dyDescent="0.2">
      <c r="B38" s="620" t="s">
        <v>337</v>
      </c>
      <c r="C38" s="621"/>
      <c r="D38" s="621"/>
      <c r="E38" s="621"/>
      <c r="F38" s="621"/>
      <c r="G38" s="621"/>
      <c r="H38" s="621"/>
      <c r="I38" s="621"/>
      <c r="J38" s="621"/>
      <c r="K38" s="621"/>
      <c r="L38" s="621"/>
      <c r="M38" s="621"/>
      <c r="N38" s="621"/>
      <c r="O38" s="621"/>
      <c r="P38" s="621"/>
      <c r="Q38" s="622"/>
      <c r="R38" s="623">
        <v>1179855</v>
      </c>
      <c r="S38" s="624"/>
      <c r="T38" s="624"/>
      <c r="U38" s="624"/>
      <c r="V38" s="624"/>
      <c r="W38" s="624"/>
      <c r="X38" s="624"/>
      <c r="Y38" s="625"/>
      <c r="Z38" s="626">
        <v>8.1999999999999993</v>
      </c>
      <c r="AA38" s="626"/>
      <c r="AB38" s="626"/>
      <c r="AC38" s="626"/>
      <c r="AD38" s="627" t="s">
        <v>140</v>
      </c>
      <c r="AE38" s="627"/>
      <c r="AF38" s="627"/>
      <c r="AG38" s="627"/>
      <c r="AH38" s="627"/>
      <c r="AI38" s="627"/>
      <c r="AJ38" s="627"/>
      <c r="AK38" s="627"/>
      <c r="AL38" s="628" t="s">
        <v>140</v>
      </c>
      <c r="AM38" s="629"/>
      <c r="AN38" s="629"/>
      <c r="AO38" s="630"/>
      <c r="AQ38" s="689" t="s">
        <v>338</v>
      </c>
      <c r="AR38" s="690"/>
      <c r="AS38" s="690"/>
      <c r="AT38" s="690"/>
      <c r="AU38" s="690"/>
      <c r="AV38" s="690"/>
      <c r="AW38" s="690"/>
      <c r="AX38" s="690"/>
      <c r="AY38" s="691"/>
      <c r="AZ38" s="623">
        <v>25783</v>
      </c>
      <c r="BA38" s="624"/>
      <c r="BB38" s="624"/>
      <c r="BC38" s="624"/>
      <c r="BD38" s="653"/>
      <c r="BE38" s="653"/>
      <c r="BF38" s="669"/>
      <c r="BG38" s="620" t="s">
        <v>339</v>
      </c>
      <c r="BH38" s="621"/>
      <c r="BI38" s="621"/>
      <c r="BJ38" s="621"/>
      <c r="BK38" s="621"/>
      <c r="BL38" s="621"/>
      <c r="BM38" s="621"/>
      <c r="BN38" s="621"/>
      <c r="BO38" s="621"/>
      <c r="BP38" s="621"/>
      <c r="BQ38" s="621"/>
      <c r="BR38" s="621"/>
      <c r="BS38" s="621"/>
      <c r="BT38" s="621"/>
      <c r="BU38" s="622"/>
      <c r="BV38" s="623">
        <v>3483</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1391216</v>
      </c>
      <c r="CS38" s="624"/>
      <c r="CT38" s="624"/>
      <c r="CU38" s="624"/>
      <c r="CV38" s="624"/>
      <c r="CW38" s="624"/>
      <c r="CX38" s="624"/>
      <c r="CY38" s="625"/>
      <c r="CZ38" s="628">
        <v>10.1</v>
      </c>
      <c r="DA38" s="655"/>
      <c r="DB38" s="655"/>
      <c r="DC38" s="658"/>
      <c r="DD38" s="632">
        <v>1150979</v>
      </c>
      <c r="DE38" s="624"/>
      <c r="DF38" s="624"/>
      <c r="DG38" s="624"/>
      <c r="DH38" s="624"/>
      <c r="DI38" s="624"/>
      <c r="DJ38" s="624"/>
      <c r="DK38" s="625"/>
      <c r="DL38" s="632">
        <v>1099727</v>
      </c>
      <c r="DM38" s="624"/>
      <c r="DN38" s="624"/>
      <c r="DO38" s="624"/>
      <c r="DP38" s="624"/>
      <c r="DQ38" s="624"/>
      <c r="DR38" s="624"/>
      <c r="DS38" s="624"/>
      <c r="DT38" s="624"/>
      <c r="DU38" s="624"/>
      <c r="DV38" s="625"/>
      <c r="DW38" s="628">
        <v>14</v>
      </c>
      <c r="DX38" s="655"/>
      <c r="DY38" s="655"/>
      <c r="DZ38" s="655"/>
      <c r="EA38" s="655"/>
      <c r="EB38" s="655"/>
      <c r="EC38" s="656"/>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140</v>
      </c>
      <c r="AA39" s="626"/>
      <c r="AB39" s="626"/>
      <c r="AC39" s="626"/>
      <c r="AD39" s="627" t="s">
        <v>140</v>
      </c>
      <c r="AE39" s="627"/>
      <c r="AF39" s="627"/>
      <c r="AG39" s="627"/>
      <c r="AH39" s="627"/>
      <c r="AI39" s="627"/>
      <c r="AJ39" s="627"/>
      <c r="AK39" s="627"/>
      <c r="AL39" s="628" t="s">
        <v>140</v>
      </c>
      <c r="AM39" s="629"/>
      <c r="AN39" s="629"/>
      <c r="AO39" s="630"/>
      <c r="AQ39" s="689" t="s">
        <v>342</v>
      </c>
      <c r="AR39" s="690"/>
      <c r="AS39" s="690"/>
      <c r="AT39" s="690"/>
      <c r="AU39" s="690"/>
      <c r="AV39" s="690"/>
      <c r="AW39" s="690"/>
      <c r="AX39" s="690"/>
      <c r="AY39" s="691"/>
      <c r="AZ39" s="623" t="s">
        <v>140</v>
      </c>
      <c r="BA39" s="624"/>
      <c r="BB39" s="624"/>
      <c r="BC39" s="624"/>
      <c r="BD39" s="653"/>
      <c r="BE39" s="653"/>
      <c r="BF39" s="669"/>
      <c r="BG39" s="620" t="s">
        <v>343</v>
      </c>
      <c r="BH39" s="621"/>
      <c r="BI39" s="621"/>
      <c r="BJ39" s="621"/>
      <c r="BK39" s="621"/>
      <c r="BL39" s="621"/>
      <c r="BM39" s="621"/>
      <c r="BN39" s="621"/>
      <c r="BO39" s="621"/>
      <c r="BP39" s="621"/>
      <c r="BQ39" s="621"/>
      <c r="BR39" s="621"/>
      <c r="BS39" s="621"/>
      <c r="BT39" s="621"/>
      <c r="BU39" s="622"/>
      <c r="BV39" s="623">
        <v>4953</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437378</v>
      </c>
      <c r="CS39" s="653"/>
      <c r="CT39" s="653"/>
      <c r="CU39" s="653"/>
      <c r="CV39" s="653"/>
      <c r="CW39" s="653"/>
      <c r="CX39" s="653"/>
      <c r="CY39" s="654"/>
      <c r="CZ39" s="628">
        <v>3.2</v>
      </c>
      <c r="DA39" s="655"/>
      <c r="DB39" s="655"/>
      <c r="DC39" s="658"/>
      <c r="DD39" s="632">
        <v>367257</v>
      </c>
      <c r="DE39" s="653"/>
      <c r="DF39" s="653"/>
      <c r="DG39" s="653"/>
      <c r="DH39" s="653"/>
      <c r="DI39" s="653"/>
      <c r="DJ39" s="653"/>
      <c r="DK39" s="654"/>
      <c r="DL39" s="632" t="s">
        <v>140</v>
      </c>
      <c r="DM39" s="653"/>
      <c r="DN39" s="653"/>
      <c r="DO39" s="653"/>
      <c r="DP39" s="653"/>
      <c r="DQ39" s="653"/>
      <c r="DR39" s="653"/>
      <c r="DS39" s="653"/>
      <c r="DT39" s="653"/>
      <c r="DU39" s="653"/>
      <c r="DV39" s="654"/>
      <c r="DW39" s="628" t="s">
        <v>140</v>
      </c>
      <c r="DX39" s="655"/>
      <c r="DY39" s="655"/>
      <c r="DZ39" s="655"/>
      <c r="EA39" s="655"/>
      <c r="EB39" s="655"/>
      <c r="EC39" s="656"/>
    </row>
    <row r="40" spans="2:133" ht="11.25" customHeight="1" x14ac:dyDescent="0.2">
      <c r="B40" s="620" t="s">
        <v>345</v>
      </c>
      <c r="C40" s="621"/>
      <c r="D40" s="621"/>
      <c r="E40" s="621"/>
      <c r="F40" s="621"/>
      <c r="G40" s="621"/>
      <c r="H40" s="621"/>
      <c r="I40" s="621"/>
      <c r="J40" s="621"/>
      <c r="K40" s="621"/>
      <c r="L40" s="621"/>
      <c r="M40" s="621"/>
      <c r="N40" s="621"/>
      <c r="O40" s="621"/>
      <c r="P40" s="621"/>
      <c r="Q40" s="622"/>
      <c r="R40" s="623">
        <v>114555</v>
      </c>
      <c r="S40" s="624"/>
      <c r="T40" s="624"/>
      <c r="U40" s="624"/>
      <c r="V40" s="624"/>
      <c r="W40" s="624"/>
      <c r="X40" s="624"/>
      <c r="Y40" s="625"/>
      <c r="Z40" s="626">
        <v>0.8</v>
      </c>
      <c r="AA40" s="626"/>
      <c r="AB40" s="626"/>
      <c r="AC40" s="626"/>
      <c r="AD40" s="627" t="s">
        <v>140</v>
      </c>
      <c r="AE40" s="627"/>
      <c r="AF40" s="627"/>
      <c r="AG40" s="627"/>
      <c r="AH40" s="627"/>
      <c r="AI40" s="627"/>
      <c r="AJ40" s="627"/>
      <c r="AK40" s="627"/>
      <c r="AL40" s="628" t="s">
        <v>140</v>
      </c>
      <c r="AM40" s="629"/>
      <c r="AN40" s="629"/>
      <c r="AO40" s="630"/>
      <c r="AQ40" s="689" t="s">
        <v>346</v>
      </c>
      <c r="AR40" s="690"/>
      <c r="AS40" s="690"/>
      <c r="AT40" s="690"/>
      <c r="AU40" s="690"/>
      <c r="AV40" s="690"/>
      <c r="AW40" s="690"/>
      <c r="AX40" s="690"/>
      <c r="AY40" s="691"/>
      <c r="AZ40" s="623" t="s">
        <v>140</v>
      </c>
      <c r="BA40" s="624"/>
      <c r="BB40" s="624"/>
      <c r="BC40" s="624"/>
      <c r="BD40" s="653"/>
      <c r="BE40" s="653"/>
      <c r="BF40" s="669"/>
      <c r="BG40" s="673" t="s">
        <v>347</v>
      </c>
      <c r="BH40" s="674"/>
      <c r="BI40" s="674"/>
      <c r="BJ40" s="674"/>
      <c r="BK40" s="674"/>
      <c r="BL40" s="223"/>
      <c r="BM40" s="621" t="s">
        <v>348</v>
      </c>
      <c r="BN40" s="621"/>
      <c r="BO40" s="621"/>
      <c r="BP40" s="621"/>
      <c r="BQ40" s="621"/>
      <c r="BR40" s="621"/>
      <c r="BS40" s="621"/>
      <c r="BT40" s="621"/>
      <c r="BU40" s="622"/>
      <c r="BV40" s="623">
        <v>85</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191620</v>
      </c>
      <c r="CS40" s="624"/>
      <c r="CT40" s="624"/>
      <c r="CU40" s="624"/>
      <c r="CV40" s="624"/>
      <c r="CW40" s="624"/>
      <c r="CX40" s="624"/>
      <c r="CY40" s="625"/>
      <c r="CZ40" s="628">
        <v>1.4</v>
      </c>
      <c r="DA40" s="655"/>
      <c r="DB40" s="655"/>
      <c r="DC40" s="658"/>
      <c r="DD40" s="632" t="s">
        <v>140</v>
      </c>
      <c r="DE40" s="624"/>
      <c r="DF40" s="624"/>
      <c r="DG40" s="624"/>
      <c r="DH40" s="624"/>
      <c r="DI40" s="624"/>
      <c r="DJ40" s="624"/>
      <c r="DK40" s="625"/>
      <c r="DL40" s="632" t="s">
        <v>140</v>
      </c>
      <c r="DM40" s="624"/>
      <c r="DN40" s="624"/>
      <c r="DO40" s="624"/>
      <c r="DP40" s="624"/>
      <c r="DQ40" s="624"/>
      <c r="DR40" s="624"/>
      <c r="DS40" s="624"/>
      <c r="DT40" s="624"/>
      <c r="DU40" s="624"/>
      <c r="DV40" s="625"/>
      <c r="DW40" s="628" t="s">
        <v>140</v>
      </c>
      <c r="DX40" s="655"/>
      <c r="DY40" s="655"/>
      <c r="DZ40" s="655"/>
      <c r="EA40" s="655"/>
      <c r="EB40" s="655"/>
      <c r="EC40" s="656"/>
    </row>
    <row r="41" spans="2:133" ht="11.25" customHeight="1" x14ac:dyDescent="0.2">
      <c r="B41" s="644" t="s">
        <v>350</v>
      </c>
      <c r="C41" s="645"/>
      <c r="D41" s="645"/>
      <c r="E41" s="645"/>
      <c r="F41" s="645"/>
      <c r="G41" s="645"/>
      <c r="H41" s="645"/>
      <c r="I41" s="645"/>
      <c r="J41" s="645"/>
      <c r="K41" s="645"/>
      <c r="L41" s="645"/>
      <c r="M41" s="645"/>
      <c r="N41" s="645"/>
      <c r="O41" s="645"/>
      <c r="P41" s="645"/>
      <c r="Q41" s="646"/>
      <c r="R41" s="698">
        <v>14335968</v>
      </c>
      <c r="S41" s="699"/>
      <c r="T41" s="699"/>
      <c r="U41" s="699"/>
      <c r="V41" s="699"/>
      <c r="W41" s="699"/>
      <c r="X41" s="699"/>
      <c r="Y41" s="700"/>
      <c r="Z41" s="701">
        <v>100</v>
      </c>
      <c r="AA41" s="701"/>
      <c r="AB41" s="701"/>
      <c r="AC41" s="701"/>
      <c r="AD41" s="702">
        <v>7742018</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261198</v>
      </c>
      <c r="BA41" s="624"/>
      <c r="BB41" s="624"/>
      <c r="BC41" s="624"/>
      <c r="BD41" s="653"/>
      <c r="BE41" s="653"/>
      <c r="BF41" s="669"/>
      <c r="BG41" s="673"/>
      <c r="BH41" s="674"/>
      <c r="BI41" s="674"/>
      <c r="BJ41" s="674"/>
      <c r="BK41" s="674"/>
      <c r="BL41" s="223"/>
      <c r="BM41" s="621" t="s">
        <v>352</v>
      </c>
      <c r="BN41" s="621"/>
      <c r="BO41" s="621"/>
      <c r="BP41" s="621"/>
      <c r="BQ41" s="621"/>
      <c r="BR41" s="621"/>
      <c r="BS41" s="621"/>
      <c r="BT41" s="621"/>
      <c r="BU41" s="622"/>
      <c r="BV41" s="623" t="s">
        <v>140</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140</v>
      </c>
      <c r="CS41" s="653"/>
      <c r="CT41" s="653"/>
      <c r="CU41" s="653"/>
      <c r="CV41" s="653"/>
      <c r="CW41" s="653"/>
      <c r="CX41" s="653"/>
      <c r="CY41" s="654"/>
      <c r="CZ41" s="628" t="s">
        <v>140</v>
      </c>
      <c r="DA41" s="655"/>
      <c r="DB41" s="655"/>
      <c r="DC41" s="658"/>
      <c r="DD41" s="632" t="s">
        <v>140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354</v>
      </c>
      <c r="AR42" s="706"/>
      <c r="AS42" s="706"/>
      <c r="AT42" s="706"/>
      <c r="AU42" s="706"/>
      <c r="AV42" s="706"/>
      <c r="AW42" s="706"/>
      <c r="AX42" s="706"/>
      <c r="AY42" s="707"/>
      <c r="AZ42" s="698">
        <v>1130018</v>
      </c>
      <c r="BA42" s="699"/>
      <c r="BB42" s="699"/>
      <c r="BC42" s="699"/>
      <c r="BD42" s="682"/>
      <c r="BE42" s="682"/>
      <c r="BF42" s="684"/>
      <c r="BG42" s="675"/>
      <c r="BH42" s="676"/>
      <c r="BI42" s="676"/>
      <c r="BJ42" s="676"/>
      <c r="BK42" s="676"/>
      <c r="BL42" s="224"/>
      <c r="BM42" s="645" t="s">
        <v>355</v>
      </c>
      <c r="BN42" s="645"/>
      <c r="BO42" s="645"/>
      <c r="BP42" s="645"/>
      <c r="BQ42" s="645"/>
      <c r="BR42" s="645"/>
      <c r="BS42" s="645"/>
      <c r="BT42" s="645"/>
      <c r="BU42" s="646"/>
      <c r="BV42" s="698">
        <v>404</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1908267</v>
      </c>
      <c r="CS42" s="653"/>
      <c r="CT42" s="653"/>
      <c r="CU42" s="653"/>
      <c r="CV42" s="653"/>
      <c r="CW42" s="653"/>
      <c r="CX42" s="653"/>
      <c r="CY42" s="654"/>
      <c r="CZ42" s="628">
        <v>13.9</v>
      </c>
      <c r="DA42" s="655"/>
      <c r="DB42" s="655"/>
      <c r="DC42" s="658"/>
      <c r="DD42" s="632">
        <v>270767</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63137</v>
      </c>
      <c r="CS43" s="653"/>
      <c r="CT43" s="653"/>
      <c r="CU43" s="653"/>
      <c r="CV43" s="653"/>
      <c r="CW43" s="653"/>
      <c r="CX43" s="653"/>
      <c r="CY43" s="654"/>
      <c r="CZ43" s="628">
        <v>0.5</v>
      </c>
      <c r="DA43" s="655"/>
      <c r="DB43" s="655"/>
      <c r="DC43" s="658"/>
      <c r="DD43" s="632">
        <v>19537</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1376610</v>
      </c>
      <c r="CS44" s="624"/>
      <c r="CT44" s="624"/>
      <c r="CU44" s="624"/>
      <c r="CV44" s="624"/>
      <c r="CW44" s="624"/>
      <c r="CX44" s="624"/>
      <c r="CY44" s="625"/>
      <c r="CZ44" s="628">
        <v>10</v>
      </c>
      <c r="DA44" s="629"/>
      <c r="DB44" s="629"/>
      <c r="DC44" s="635"/>
      <c r="DD44" s="632">
        <v>242388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464524</v>
      </c>
      <c r="CS45" s="653"/>
      <c r="CT45" s="653"/>
      <c r="CU45" s="653"/>
      <c r="CV45" s="653"/>
      <c r="CW45" s="653"/>
      <c r="CX45" s="653"/>
      <c r="CY45" s="654"/>
      <c r="CZ45" s="628">
        <v>3.4</v>
      </c>
      <c r="DA45" s="655"/>
      <c r="DB45" s="655"/>
      <c r="DC45" s="658"/>
      <c r="DD45" s="632">
        <v>19374</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363</v>
      </c>
      <c r="CG46" s="621"/>
      <c r="CH46" s="621"/>
      <c r="CI46" s="621"/>
      <c r="CJ46" s="621"/>
      <c r="CK46" s="621"/>
      <c r="CL46" s="621"/>
      <c r="CM46" s="621"/>
      <c r="CN46" s="621"/>
      <c r="CO46" s="621"/>
      <c r="CP46" s="621"/>
      <c r="CQ46" s="622"/>
      <c r="CR46" s="623">
        <v>818155</v>
      </c>
      <c r="CS46" s="624"/>
      <c r="CT46" s="624"/>
      <c r="CU46" s="624"/>
      <c r="CV46" s="624"/>
      <c r="CW46" s="624"/>
      <c r="CX46" s="624"/>
      <c r="CY46" s="625"/>
      <c r="CZ46" s="628">
        <v>6</v>
      </c>
      <c r="DA46" s="629"/>
      <c r="DB46" s="629"/>
      <c r="DC46" s="635"/>
      <c r="DD46" s="632">
        <v>214728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364</v>
      </c>
      <c r="CG47" s="621"/>
      <c r="CH47" s="621"/>
      <c r="CI47" s="621"/>
      <c r="CJ47" s="621"/>
      <c r="CK47" s="621"/>
      <c r="CL47" s="621"/>
      <c r="CM47" s="621"/>
      <c r="CN47" s="621"/>
      <c r="CO47" s="621"/>
      <c r="CP47" s="621"/>
      <c r="CQ47" s="622"/>
      <c r="CR47" s="623">
        <v>531657</v>
      </c>
      <c r="CS47" s="653"/>
      <c r="CT47" s="653"/>
      <c r="CU47" s="653"/>
      <c r="CV47" s="653"/>
      <c r="CW47" s="653"/>
      <c r="CX47" s="653"/>
      <c r="CY47" s="654"/>
      <c r="CZ47" s="628">
        <v>3.9</v>
      </c>
      <c r="DA47" s="655"/>
      <c r="DB47" s="655"/>
      <c r="DC47" s="658"/>
      <c r="DD47" s="632">
        <v>28379</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365</v>
      </c>
      <c r="CG48" s="621"/>
      <c r="CH48" s="621"/>
      <c r="CI48" s="621"/>
      <c r="CJ48" s="621"/>
      <c r="CK48" s="621"/>
      <c r="CL48" s="621"/>
      <c r="CM48" s="621"/>
      <c r="CN48" s="621"/>
      <c r="CO48" s="621"/>
      <c r="CP48" s="621"/>
      <c r="CQ48" s="622"/>
      <c r="CR48" s="623" t="s">
        <v>140</v>
      </c>
      <c r="CS48" s="624"/>
      <c r="CT48" s="624"/>
      <c r="CU48" s="624"/>
      <c r="CV48" s="624"/>
      <c r="CW48" s="624"/>
      <c r="CX48" s="624"/>
      <c r="CY48" s="625"/>
      <c r="CZ48" s="628" t="s">
        <v>366</v>
      </c>
      <c r="DA48" s="629"/>
      <c r="DB48" s="629"/>
      <c r="DC48" s="635"/>
      <c r="DD48" s="632" t="s">
        <v>366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367</v>
      </c>
      <c r="CE49" s="645"/>
      <c r="CF49" s="645"/>
      <c r="CG49" s="645"/>
      <c r="CH49" s="645"/>
      <c r="CI49" s="645"/>
      <c r="CJ49" s="645"/>
      <c r="CK49" s="645"/>
      <c r="CL49" s="645"/>
      <c r="CM49" s="645"/>
      <c r="CN49" s="645"/>
      <c r="CO49" s="645"/>
      <c r="CP49" s="645"/>
      <c r="CQ49" s="646"/>
      <c r="CR49" s="698">
        <v>13733453</v>
      </c>
      <c r="CS49" s="682"/>
      <c r="CT49" s="682"/>
      <c r="CU49" s="682"/>
      <c r="CV49" s="682"/>
      <c r="CW49" s="682"/>
      <c r="CX49" s="682"/>
      <c r="CY49" s="711"/>
      <c r="CZ49" s="703">
        <v>100</v>
      </c>
      <c r="DA49" s="712"/>
      <c r="DB49" s="712"/>
      <c r="DC49" s="713"/>
      <c r="DD49" s="714">
        <v>8744411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yCV1ieLDsxJC+LThRhZxC51qeQIlTljq8Jg2no0ydThGVwgyVbqor8vQbV8DeffLOHmtMWUK54B24wCIvO8Tg==" saltValue="z6WZXgiAT4Jyo36bJbF9h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Q67" zoomScale="25" zoomScaleNormal="25" zoomScaleSheetLayoutView="70" workbookViewId="0">
      <selection activeCell="CM73" sqref="CM73:CQ73"/>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14276</v>
      </c>
      <c r="R7" s="753"/>
      <c r="S7" s="753"/>
      <c r="T7" s="753"/>
      <c r="U7" s="753"/>
      <c r="V7" s="753">
        <v>13695</v>
      </c>
      <c r="W7" s="753"/>
      <c r="X7" s="753"/>
      <c r="Y7" s="753"/>
      <c r="Z7" s="753"/>
      <c r="AA7" s="753">
        <v>581</v>
      </c>
      <c r="AB7" s="753"/>
      <c r="AC7" s="753"/>
      <c r="AD7" s="753"/>
      <c r="AE7" s="754"/>
      <c r="AF7" s="755">
        <v>492</v>
      </c>
      <c r="AG7" s="756"/>
      <c r="AH7" s="756"/>
      <c r="AI7" s="756"/>
      <c r="AJ7" s="757"/>
      <c r="AK7" s="758">
        <v>6</v>
      </c>
      <c r="AL7" s="759"/>
      <c r="AM7" s="759"/>
      <c r="AN7" s="759"/>
      <c r="AO7" s="759"/>
      <c r="AP7" s="759">
        <v>13879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594</v>
      </c>
      <c r="BT7" s="747"/>
      <c r="BU7" s="747"/>
      <c r="BV7" s="747"/>
      <c r="BW7" s="747"/>
      <c r="BX7" s="747"/>
      <c r="BY7" s="747"/>
      <c r="BZ7" s="747"/>
      <c r="CA7" s="747"/>
      <c r="CB7" s="747"/>
      <c r="CC7" s="747"/>
      <c r="CD7" s="747"/>
      <c r="CE7" s="747"/>
      <c r="CF7" s="747"/>
      <c r="CG7" s="762"/>
      <c r="CH7" s="743">
        <v>3</v>
      </c>
      <c r="CI7" s="744"/>
      <c r="CJ7" s="744"/>
      <c r="CK7" s="744"/>
      <c r="CL7" s="745"/>
      <c r="CM7" s="743">
        <v>108</v>
      </c>
      <c r="CN7" s="744"/>
      <c r="CO7" s="744"/>
      <c r="CP7" s="744"/>
      <c r="CQ7" s="745"/>
      <c r="CR7" s="743">
        <v>27</v>
      </c>
      <c r="CS7" s="744"/>
      <c r="CT7" s="744"/>
      <c r="CU7" s="744"/>
      <c r="CV7" s="745"/>
      <c r="CW7" s="743" t="s">
        <v>589</v>
      </c>
      <c r="CX7" s="744"/>
      <c r="CY7" s="744"/>
      <c r="CZ7" s="744"/>
      <c r="DA7" s="745"/>
      <c r="DB7" s="743" t="s">
        <v>523</v>
      </c>
      <c r="DC7" s="744"/>
      <c r="DD7" s="744"/>
      <c r="DE7" s="744"/>
      <c r="DF7" s="745"/>
      <c r="DG7" s="743" t="s">
        <v>589</v>
      </c>
      <c r="DH7" s="744"/>
      <c r="DI7" s="744"/>
      <c r="DJ7" s="744"/>
      <c r="DK7" s="745"/>
      <c r="DL7" s="743" t="s">
        <v>589</v>
      </c>
      <c r="DM7" s="744"/>
      <c r="DN7" s="744"/>
      <c r="DO7" s="744"/>
      <c r="DP7" s="745"/>
      <c r="DQ7" s="743" t="s">
        <v>589</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6</v>
      </c>
      <c r="R8" s="784"/>
      <c r="S8" s="784"/>
      <c r="T8" s="784"/>
      <c r="U8" s="784"/>
      <c r="V8" s="784">
        <v>6</v>
      </c>
      <c r="W8" s="784"/>
      <c r="X8" s="784"/>
      <c r="Y8" s="784"/>
      <c r="Z8" s="784"/>
      <c r="AA8" s="784">
        <v>0</v>
      </c>
      <c r="AB8" s="784"/>
      <c r="AC8" s="784"/>
      <c r="AD8" s="784"/>
      <c r="AE8" s="785"/>
      <c r="AF8" s="786" t="s">
        <v>392</v>
      </c>
      <c r="AG8" s="787"/>
      <c r="AH8" s="787"/>
      <c r="AI8" s="787"/>
      <c r="AJ8" s="788"/>
      <c r="AK8" s="769" t="s">
        <v>589</v>
      </c>
      <c r="AL8" s="770"/>
      <c r="AM8" s="770"/>
      <c r="AN8" s="770"/>
      <c r="AO8" s="770"/>
      <c r="AP8" s="770" t="s">
        <v>589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595</v>
      </c>
      <c r="BT8" s="774"/>
      <c r="BU8" s="774"/>
      <c r="BV8" s="774"/>
      <c r="BW8" s="774"/>
      <c r="BX8" s="774"/>
      <c r="BY8" s="774"/>
      <c r="BZ8" s="774"/>
      <c r="CA8" s="774"/>
      <c r="CB8" s="774"/>
      <c r="CC8" s="774"/>
      <c r="CD8" s="774"/>
      <c r="CE8" s="774"/>
      <c r="CF8" s="774"/>
      <c r="CG8" s="775"/>
      <c r="CH8" s="776">
        <v>24</v>
      </c>
      <c r="CI8" s="777"/>
      <c r="CJ8" s="777"/>
      <c r="CK8" s="777"/>
      <c r="CL8" s="778"/>
      <c r="CM8" s="776">
        <v>-1</v>
      </c>
      <c r="CN8" s="777"/>
      <c r="CO8" s="777"/>
      <c r="CP8" s="777"/>
      <c r="CQ8" s="778"/>
      <c r="CR8" s="776">
        <v>1</v>
      </c>
      <c r="CS8" s="777"/>
      <c r="CT8" s="777"/>
      <c r="CU8" s="777"/>
      <c r="CV8" s="778"/>
      <c r="CW8" s="776" t="s">
        <v>523</v>
      </c>
      <c r="CX8" s="777"/>
      <c r="CY8" s="777"/>
      <c r="CZ8" s="777"/>
      <c r="DA8" s="778"/>
      <c r="DB8" s="776" t="s">
        <v>523</v>
      </c>
      <c r="DC8" s="777"/>
      <c r="DD8" s="777"/>
      <c r="DE8" s="777"/>
      <c r="DF8" s="778"/>
      <c r="DG8" s="776" t="s">
        <v>523</v>
      </c>
      <c r="DH8" s="777"/>
      <c r="DI8" s="777"/>
      <c r="DJ8" s="777"/>
      <c r="DK8" s="778"/>
      <c r="DL8" s="776" t="s">
        <v>523</v>
      </c>
      <c r="DM8" s="777"/>
      <c r="DN8" s="777"/>
      <c r="DO8" s="777"/>
      <c r="DP8" s="778"/>
      <c r="DQ8" s="776" t="s">
        <v>523</v>
      </c>
      <c r="DR8" s="777"/>
      <c r="DS8" s="777"/>
      <c r="DT8" s="777"/>
      <c r="DU8" s="778"/>
      <c r="DV8" s="773"/>
      <c r="DW8" s="774"/>
      <c r="DX8" s="774"/>
      <c r="DY8" s="774"/>
      <c r="DZ8" s="779"/>
      <c r="EA8" s="234"/>
    </row>
    <row r="9" spans="1:131" s="235" customFormat="1" ht="26.25" customHeight="1" x14ac:dyDescent="0.2">
      <c r="A9" s="238">
        <v>3</v>
      </c>
      <c r="B9" s="780" t="s">
        <v>393</v>
      </c>
      <c r="C9" s="781"/>
      <c r="D9" s="781"/>
      <c r="E9" s="781"/>
      <c r="F9" s="781"/>
      <c r="G9" s="781"/>
      <c r="H9" s="781"/>
      <c r="I9" s="781"/>
      <c r="J9" s="781"/>
      <c r="K9" s="781"/>
      <c r="L9" s="781"/>
      <c r="M9" s="781"/>
      <c r="N9" s="781"/>
      <c r="O9" s="781"/>
      <c r="P9" s="782"/>
      <c r="Q9" s="783">
        <v>60</v>
      </c>
      <c r="R9" s="784"/>
      <c r="S9" s="784"/>
      <c r="T9" s="784"/>
      <c r="U9" s="784"/>
      <c r="V9" s="784">
        <v>38</v>
      </c>
      <c r="W9" s="784"/>
      <c r="X9" s="784"/>
      <c r="Y9" s="784"/>
      <c r="Z9" s="784"/>
      <c r="AA9" s="784">
        <v>22</v>
      </c>
      <c r="AB9" s="784"/>
      <c r="AC9" s="784"/>
      <c r="AD9" s="784"/>
      <c r="AE9" s="785"/>
      <c r="AF9" s="786">
        <v>22</v>
      </c>
      <c r="AG9" s="787"/>
      <c r="AH9" s="787"/>
      <c r="AI9" s="787"/>
      <c r="AJ9" s="788"/>
      <c r="AK9" s="769" t="s">
        <v>589</v>
      </c>
      <c r="AL9" s="770"/>
      <c r="AM9" s="770"/>
      <c r="AN9" s="770"/>
      <c r="AO9" s="770"/>
      <c r="AP9" s="770" t="s">
        <v>589</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t="s">
        <v>394</v>
      </c>
      <c r="C10" s="781"/>
      <c r="D10" s="781"/>
      <c r="E10" s="781"/>
      <c r="F10" s="781"/>
      <c r="G10" s="781"/>
      <c r="H10" s="781"/>
      <c r="I10" s="781"/>
      <c r="J10" s="781"/>
      <c r="K10" s="781"/>
      <c r="L10" s="781"/>
      <c r="M10" s="781"/>
      <c r="N10" s="781"/>
      <c r="O10" s="781"/>
      <c r="P10" s="782"/>
      <c r="Q10" s="783">
        <v>0</v>
      </c>
      <c r="R10" s="784"/>
      <c r="S10" s="784"/>
      <c r="T10" s="784"/>
      <c r="U10" s="784"/>
      <c r="V10" s="784">
        <v>0</v>
      </c>
      <c r="W10" s="784"/>
      <c r="X10" s="784"/>
      <c r="Y10" s="784"/>
      <c r="Z10" s="784"/>
      <c r="AA10" s="784">
        <v>0</v>
      </c>
      <c r="AB10" s="784"/>
      <c r="AC10" s="784"/>
      <c r="AD10" s="784"/>
      <c r="AE10" s="785"/>
      <c r="AF10" s="786" t="s">
        <v>392</v>
      </c>
      <c r="AG10" s="787"/>
      <c r="AH10" s="787"/>
      <c r="AI10" s="787"/>
      <c r="AJ10" s="788"/>
      <c r="AK10" s="769" t="s">
        <v>589</v>
      </c>
      <c r="AL10" s="770"/>
      <c r="AM10" s="770"/>
      <c r="AN10" s="770"/>
      <c r="AO10" s="770"/>
      <c r="AP10" s="770" t="s">
        <v>589</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14336</v>
      </c>
      <c r="R23" s="793"/>
      <c r="S23" s="793"/>
      <c r="T23" s="793"/>
      <c r="U23" s="793"/>
      <c r="V23" s="793">
        <v>13733</v>
      </c>
      <c r="W23" s="793"/>
      <c r="X23" s="793"/>
      <c r="Y23" s="793"/>
      <c r="Z23" s="793"/>
      <c r="AA23" s="793">
        <v>603</v>
      </c>
      <c r="AB23" s="793"/>
      <c r="AC23" s="793"/>
      <c r="AD23" s="793"/>
      <c r="AE23" s="794"/>
      <c r="AF23" s="795">
        <v>514</v>
      </c>
      <c r="AG23" s="793"/>
      <c r="AH23" s="793"/>
      <c r="AI23" s="793"/>
      <c r="AJ23" s="796"/>
      <c r="AK23" s="797"/>
      <c r="AL23" s="798"/>
      <c r="AM23" s="798"/>
      <c r="AN23" s="798"/>
      <c r="AO23" s="798"/>
      <c r="AP23" s="793">
        <v>13879</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2815</v>
      </c>
      <c r="R28" s="823"/>
      <c r="S28" s="823"/>
      <c r="T28" s="823"/>
      <c r="U28" s="823"/>
      <c r="V28" s="823">
        <v>2798</v>
      </c>
      <c r="W28" s="823"/>
      <c r="X28" s="823"/>
      <c r="Y28" s="823"/>
      <c r="Z28" s="823"/>
      <c r="AA28" s="823">
        <v>17</v>
      </c>
      <c r="AB28" s="823"/>
      <c r="AC28" s="823"/>
      <c r="AD28" s="823"/>
      <c r="AE28" s="824"/>
      <c r="AF28" s="825">
        <v>17</v>
      </c>
      <c r="AG28" s="823"/>
      <c r="AH28" s="823"/>
      <c r="AI28" s="823"/>
      <c r="AJ28" s="826"/>
      <c r="AK28" s="827">
        <v>261</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3447</v>
      </c>
      <c r="R29" s="784"/>
      <c r="S29" s="784"/>
      <c r="T29" s="784"/>
      <c r="U29" s="784"/>
      <c r="V29" s="784">
        <v>3316</v>
      </c>
      <c r="W29" s="784"/>
      <c r="X29" s="784"/>
      <c r="Y29" s="784"/>
      <c r="Z29" s="784"/>
      <c r="AA29" s="784">
        <v>131</v>
      </c>
      <c r="AB29" s="784"/>
      <c r="AC29" s="784"/>
      <c r="AD29" s="784"/>
      <c r="AE29" s="785"/>
      <c r="AF29" s="786">
        <v>131</v>
      </c>
      <c r="AG29" s="787"/>
      <c r="AH29" s="787"/>
      <c r="AI29" s="787"/>
      <c r="AJ29" s="788"/>
      <c r="AK29" s="834">
        <v>513</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515</v>
      </c>
      <c r="R30" s="784"/>
      <c r="S30" s="784"/>
      <c r="T30" s="784"/>
      <c r="U30" s="784"/>
      <c r="V30" s="784">
        <v>513</v>
      </c>
      <c r="W30" s="784"/>
      <c r="X30" s="784"/>
      <c r="Y30" s="784"/>
      <c r="Z30" s="784"/>
      <c r="AA30" s="784">
        <v>2</v>
      </c>
      <c r="AB30" s="784"/>
      <c r="AC30" s="784"/>
      <c r="AD30" s="784"/>
      <c r="AE30" s="785"/>
      <c r="AF30" s="786">
        <v>2</v>
      </c>
      <c r="AG30" s="787"/>
      <c r="AH30" s="787"/>
      <c r="AI30" s="787"/>
      <c r="AJ30" s="788"/>
      <c r="AK30" s="834">
        <v>146</v>
      </c>
      <c r="AL30" s="830"/>
      <c r="AM30" s="830"/>
      <c r="AN30" s="830"/>
      <c r="AO30" s="830"/>
      <c r="AP30" s="830" t="s">
        <v>589</v>
      </c>
      <c r="AQ30" s="830"/>
      <c r="AR30" s="830"/>
      <c r="AS30" s="830"/>
      <c r="AT30" s="830"/>
      <c r="AU30" s="830" t="s">
        <v>589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812</v>
      </c>
      <c r="R31" s="784"/>
      <c r="S31" s="784"/>
      <c r="T31" s="784"/>
      <c r="U31" s="784"/>
      <c r="V31" s="784">
        <v>735</v>
      </c>
      <c r="W31" s="784"/>
      <c r="X31" s="784"/>
      <c r="Y31" s="784"/>
      <c r="Z31" s="784"/>
      <c r="AA31" s="784">
        <v>77</v>
      </c>
      <c r="AB31" s="784"/>
      <c r="AC31" s="784"/>
      <c r="AD31" s="784"/>
      <c r="AE31" s="785"/>
      <c r="AF31" s="786">
        <v>1096</v>
      </c>
      <c r="AG31" s="787"/>
      <c r="AH31" s="787"/>
      <c r="AI31" s="787"/>
      <c r="AJ31" s="788"/>
      <c r="AK31" s="834">
        <v>3</v>
      </c>
      <c r="AL31" s="830"/>
      <c r="AM31" s="830"/>
      <c r="AN31" s="830"/>
      <c r="AO31" s="830"/>
      <c r="AP31" s="830">
        <v>237</v>
      </c>
      <c r="AQ31" s="830"/>
      <c r="AR31" s="830"/>
      <c r="AS31" s="830"/>
      <c r="AT31" s="830"/>
      <c r="AU31" s="830">
        <v>67</v>
      </c>
      <c r="AV31" s="830"/>
      <c r="AW31" s="830"/>
      <c r="AX31" s="830"/>
      <c r="AY31" s="830"/>
      <c r="AZ31" s="831" t="s">
        <v>589</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570</v>
      </c>
      <c r="R32" s="784"/>
      <c r="S32" s="784"/>
      <c r="T32" s="784"/>
      <c r="U32" s="784"/>
      <c r="V32" s="784">
        <v>570</v>
      </c>
      <c r="W32" s="784"/>
      <c r="X32" s="784"/>
      <c r="Y32" s="784"/>
      <c r="Z32" s="784"/>
      <c r="AA32" s="784">
        <v>0</v>
      </c>
      <c r="AB32" s="784"/>
      <c r="AC32" s="784"/>
      <c r="AD32" s="784"/>
      <c r="AE32" s="785"/>
      <c r="AF32" s="786">
        <v>21</v>
      </c>
      <c r="AG32" s="787"/>
      <c r="AH32" s="787"/>
      <c r="AI32" s="787"/>
      <c r="AJ32" s="788"/>
      <c r="AK32" s="834">
        <v>319</v>
      </c>
      <c r="AL32" s="830"/>
      <c r="AM32" s="830"/>
      <c r="AN32" s="830"/>
      <c r="AO32" s="830"/>
      <c r="AP32" s="830">
        <v>4994</v>
      </c>
      <c r="AQ32" s="830"/>
      <c r="AR32" s="830"/>
      <c r="AS32" s="830"/>
      <c r="AT32" s="830"/>
      <c r="AU32" s="830">
        <v>4080</v>
      </c>
      <c r="AV32" s="830"/>
      <c r="AW32" s="830"/>
      <c r="AX32" s="830"/>
      <c r="AY32" s="830"/>
      <c r="AZ32" s="831" t="s">
        <v>589</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1267</v>
      </c>
      <c r="AG63" s="844"/>
      <c r="AH63" s="844"/>
      <c r="AI63" s="844"/>
      <c r="AJ63" s="845"/>
      <c r="AK63" s="846"/>
      <c r="AL63" s="841"/>
      <c r="AM63" s="841"/>
      <c r="AN63" s="841"/>
      <c r="AO63" s="841"/>
      <c r="AP63" s="844">
        <v>5231</v>
      </c>
      <c r="AQ63" s="844"/>
      <c r="AR63" s="844"/>
      <c r="AS63" s="844"/>
      <c r="AT63" s="844"/>
      <c r="AU63" s="844">
        <v>4147</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590</v>
      </c>
      <c r="C68" s="870"/>
      <c r="D68" s="870"/>
      <c r="E68" s="870"/>
      <c r="F68" s="870"/>
      <c r="G68" s="870"/>
      <c r="H68" s="870"/>
      <c r="I68" s="870"/>
      <c r="J68" s="870"/>
      <c r="K68" s="870"/>
      <c r="L68" s="870"/>
      <c r="M68" s="870"/>
      <c r="N68" s="870"/>
      <c r="O68" s="870"/>
      <c r="P68" s="871"/>
      <c r="Q68" s="872">
        <v>1608</v>
      </c>
      <c r="R68" s="866"/>
      <c r="S68" s="866"/>
      <c r="T68" s="866"/>
      <c r="U68" s="866"/>
      <c r="V68" s="866">
        <v>1370</v>
      </c>
      <c r="W68" s="866"/>
      <c r="X68" s="866"/>
      <c r="Y68" s="866"/>
      <c r="Z68" s="866"/>
      <c r="AA68" s="866">
        <v>237</v>
      </c>
      <c r="AB68" s="866"/>
      <c r="AC68" s="866"/>
      <c r="AD68" s="866"/>
      <c r="AE68" s="866"/>
      <c r="AF68" s="866">
        <v>237</v>
      </c>
      <c r="AG68" s="866"/>
      <c r="AH68" s="866"/>
      <c r="AI68" s="866"/>
      <c r="AJ68" s="866"/>
      <c r="AK68" s="866" t="s">
        <v>589</v>
      </c>
      <c r="AL68" s="866"/>
      <c r="AM68" s="866"/>
      <c r="AN68" s="866"/>
      <c r="AO68" s="866"/>
      <c r="AP68" s="866" t="s">
        <v>589</v>
      </c>
      <c r="AQ68" s="866"/>
      <c r="AR68" s="866"/>
      <c r="AS68" s="866"/>
      <c r="AT68" s="866"/>
      <c r="AU68" s="866" t="s">
        <v>589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591</v>
      </c>
      <c r="C69" s="874"/>
      <c r="D69" s="874"/>
      <c r="E69" s="874"/>
      <c r="F69" s="874"/>
      <c r="G69" s="874"/>
      <c r="H69" s="874"/>
      <c r="I69" s="874"/>
      <c r="J69" s="874"/>
      <c r="K69" s="874"/>
      <c r="L69" s="874"/>
      <c r="M69" s="874"/>
      <c r="N69" s="874"/>
      <c r="O69" s="874"/>
      <c r="P69" s="875"/>
      <c r="Q69" s="876">
        <v>435773</v>
      </c>
      <c r="R69" s="830"/>
      <c r="S69" s="830"/>
      <c r="T69" s="830"/>
      <c r="U69" s="830"/>
      <c r="V69" s="830">
        <v>433285</v>
      </c>
      <c r="W69" s="830"/>
      <c r="X69" s="830"/>
      <c r="Y69" s="830"/>
      <c r="Z69" s="830"/>
      <c r="AA69" s="830">
        <v>2487</v>
      </c>
      <c r="AB69" s="830"/>
      <c r="AC69" s="830"/>
      <c r="AD69" s="830"/>
      <c r="AE69" s="830"/>
      <c r="AF69" s="830">
        <v>2487</v>
      </c>
      <c r="AG69" s="830"/>
      <c r="AH69" s="830"/>
      <c r="AI69" s="830"/>
      <c r="AJ69" s="830"/>
      <c r="AK69" s="830">
        <v>902</v>
      </c>
      <c r="AL69" s="830"/>
      <c r="AM69" s="830"/>
      <c r="AN69" s="830"/>
      <c r="AO69" s="830"/>
      <c r="AP69" s="830" t="s">
        <v>589</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592</v>
      </c>
      <c r="C70" s="874"/>
      <c r="D70" s="874"/>
      <c r="E70" s="874"/>
      <c r="F70" s="874"/>
      <c r="G70" s="874"/>
      <c r="H70" s="874"/>
      <c r="I70" s="874"/>
      <c r="J70" s="874"/>
      <c r="K70" s="874"/>
      <c r="L70" s="874"/>
      <c r="M70" s="874"/>
      <c r="N70" s="874"/>
      <c r="O70" s="874"/>
      <c r="P70" s="875"/>
      <c r="Q70" s="876">
        <v>2384</v>
      </c>
      <c r="R70" s="830"/>
      <c r="S70" s="830"/>
      <c r="T70" s="830"/>
      <c r="U70" s="830"/>
      <c r="V70" s="830">
        <v>2384</v>
      </c>
      <c r="W70" s="830"/>
      <c r="X70" s="830"/>
      <c r="Y70" s="830"/>
      <c r="Z70" s="830"/>
      <c r="AA70" s="830">
        <v>0</v>
      </c>
      <c r="AB70" s="830"/>
      <c r="AC70" s="830"/>
      <c r="AD70" s="830"/>
      <c r="AE70" s="830"/>
      <c r="AF70" s="830">
        <v>0</v>
      </c>
      <c r="AG70" s="830"/>
      <c r="AH70" s="830"/>
      <c r="AI70" s="830"/>
      <c r="AJ70" s="830"/>
      <c r="AK70" s="830" t="s">
        <v>589</v>
      </c>
      <c r="AL70" s="830"/>
      <c r="AM70" s="830"/>
      <c r="AN70" s="830"/>
      <c r="AO70" s="830"/>
      <c r="AP70" s="830">
        <v>16304</v>
      </c>
      <c r="AQ70" s="830"/>
      <c r="AR70" s="830"/>
      <c r="AS70" s="830"/>
      <c r="AT70" s="830"/>
      <c r="AU70" s="830">
        <v>2172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593</v>
      </c>
      <c r="C71" s="874"/>
      <c r="D71" s="874"/>
      <c r="E71" s="874"/>
      <c r="F71" s="874"/>
      <c r="G71" s="874"/>
      <c r="H71" s="874"/>
      <c r="I71" s="874"/>
      <c r="J71" s="874"/>
      <c r="K71" s="874"/>
      <c r="L71" s="874"/>
      <c r="M71" s="874"/>
      <c r="N71" s="874"/>
      <c r="O71" s="874"/>
      <c r="P71" s="875"/>
      <c r="Q71" s="876">
        <v>4171</v>
      </c>
      <c r="R71" s="830"/>
      <c r="S71" s="830"/>
      <c r="T71" s="830"/>
      <c r="U71" s="830"/>
      <c r="V71" s="830">
        <v>4029</v>
      </c>
      <c r="W71" s="830"/>
      <c r="X71" s="830"/>
      <c r="Y71" s="830"/>
      <c r="Z71" s="830"/>
      <c r="AA71" s="830">
        <v>142</v>
      </c>
      <c r="AB71" s="830"/>
      <c r="AC71" s="830"/>
      <c r="AD71" s="830"/>
      <c r="AE71" s="830"/>
      <c r="AF71" s="830">
        <v>142</v>
      </c>
      <c r="AG71" s="830"/>
      <c r="AH71" s="830"/>
      <c r="AI71" s="830"/>
      <c r="AJ71" s="830"/>
      <c r="AK71" s="830" t="s">
        <v>589</v>
      </c>
      <c r="AL71" s="830"/>
      <c r="AM71" s="830"/>
      <c r="AN71" s="830"/>
      <c r="AO71" s="830"/>
      <c r="AP71" s="830" t="s">
        <v>589</v>
      </c>
      <c r="AQ71" s="830"/>
      <c r="AR71" s="830"/>
      <c r="AS71" s="830"/>
      <c r="AT71" s="830"/>
      <c r="AU71" s="830" t="s">
        <v>589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2866</v>
      </c>
      <c r="AG88" s="844"/>
      <c r="AH88" s="844"/>
      <c r="AI88" s="844"/>
      <c r="AJ88" s="844"/>
      <c r="AK88" s="841"/>
      <c r="AL88" s="841"/>
      <c r="AM88" s="841"/>
      <c r="AN88" s="841"/>
      <c r="AO88" s="841"/>
      <c r="AP88" s="844">
        <v>16304</v>
      </c>
      <c r="AQ88" s="844"/>
      <c r="AR88" s="844"/>
      <c r="AS88" s="844"/>
      <c r="AT88" s="844"/>
      <c r="AU88" s="844">
        <v>2172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28</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309</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309</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309</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1038649</v>
      </c>
      <c r="AB110" s="900"/>
      <c r="AC110" s="900"/>
      <c r="AD110" s="900"/>
      <c r="AE110" s="901"/>
      <c r="AF110" s="902">
        <v>1104196</v>
      </c>
      <c r="AG110" s="900"/>
      <c r="AH110" s="900"/>
      <c r="AI110" s="900"/>
      <c r="AJ110" s="901"/>
      <c r="AK110" s="902">
        <v>1121883</v>
      </c>
      <c r="AL110" s="900"/>
      <c r="AM110" s="900"/>
      <c r="AN110" s="900"/>
      <c r="AO110" s="901"/>
      <c r="AP110" s="903">
        <v>16.2</v>
      </c>
      <c r="AQ110" s="904"/>
      <c r="AR110" s="904"/>
      <c r="AS110" s="904"/>
      <c r="AT110" s="905"/>
      <c r="AU110" s="906" t="s">
        <v>74</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13558472</v>
      </c>
      <c r="BR110" s="931"/>
      <c r="BS110" s="931"/>
      <c r="BT110" s="931"/>
      <c r="BU110" s="931"/>
      <c r="BV110" s="931">
        <v>13770911</v>
      </c>
      <c r="BW110" s="931"/>
      <c r="BX110" s="931"/>
      <c r="BY110" s="931"/>
      <c r="BZ110" s="931"/>
      <c r="CA110" s="931">
        <v>13879034</v>
      </c>
      <c r="CB110" s="931"/>
      <c r="CC110" s="931"/>
      <c r="CD110" s="931"/>
      <c r="CE110" s="931"/>
      <c r="CF110" s="944">
        <v>199.9</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444</v>
      </c>
      <c r="DM110" s="931"/>
      <c r="DN110" s="931"/>
      <c r="DO110" s="931"/>
      <c r="DP110" s="931"/>
      <c r="DQ110" s="931" t="s">
        <v>444</v>
      </c>
      <c r="DR110" s="931"/>
      <c r="DS110" s="931"/>
      <c r="DT110" s="931"/>
      <c r="DU110" s="931"/>
      <c r="DV110" s="932" t="s">
        <v>445</v>
      </c>
      <c r="DW110" s="932"/>
      <c r="DX110" s="932"/>
      <c r="DY110" s="932"/>
      <c r="DZ110" s="933"/>
    </row>
    <row r="111" spans="1:131" s="230" customFormat="1" ht="26.25" customHeight="1" x14ac:dyDescent="0.2">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416</v>
      </c>
      <c r="AB111" s="938"/>
      <c r="AC111" s="938"/>
      <c r="AD111" s="938"/>
      <c r="AE111" s="939"/>
      <c r="AF111" s="940" t="s">
        <v>447</v>
      </c>
      <c r="AG111" s="938"/>
      <c r="AH111" s="938"/>
      <c r="AI111" s="938"/>
      <c r="AJ111" s="939"/>
      <c r="AK111" s="940" t="s">
        <v>443</v>
      </c>
      <c r="AL111" s="938"/>
      <c r="AM111" s="938"/>
      <c r="AN111" s="938"/>
      <c r="AO111" s="939"/>
      <c r="AP111" s="941" t="s">
        <v>444</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t="s">
        <v>444</v>
      </c>
      <c r="BR111" s="926"/>
      <c r="BS111" s="926"/>
      <c r="BT111" s="926"/>
      <c r="BU111" s="926"/>
      <c r="BV111" s="926" t="s">
        <v>443</v>
      </c>
      <c r="BW111" s="926"/>
      <c r="BX111" s="926"/>
      <c r="BY111" s="926"/>
      <c r="BZ111" s="926"/>
      <c r="CA111" s="926" t="s">
        <v>449</v>
      </c>
      <c r="CB111" s="926"/>
      <c r="CC111" s="926"/>
      <c r="CD111" s="926"/>
      <c r="CE111" s="926"/>
      <c r="CF111" s="920" t="s">
        <v>444</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451</v>
      </c>
      <c r="DH111" s="926"/>
      <c r="DI111" s="926"/>
      <c r="DJ111" s="926"/>
      <c r="DK111" s="926"/>
      <c r="DL111" s="926" t="s">
        <v>444</v>
      </c>
      <c r="DM111" s="926"/>
      <c r="DN111" s="926"/>
      <c r="DO111" s="926"/>
      <c r="DP111" s="926"/>
      <c r="DQ111" s="926" t="s">
        <v>451</v>
      </c>
      <c r="DR111" s="926"/>
      <c r="DS111" s="926"/>
      <c r="DT111" s="926"/>
      <c r="DU111" s="926"/>
      <c r="DV111" s="927" t="s">
        <v>452</v>
      </c>
      <c r="DW111" s="927"/>
      <c r="DX111" s="927"/>
      <c r="DY111" s="927"/>
      <c r="DZ111" s="928"/>
    </row>
    <row r="112" spans="1:131" s="230" customFormat="1" ht="26.25" customHeight="1" x14ac:dyDescent="0.2">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444</v>
      </c>
      <c r="AB112" s="959"/>
      <c r="AC112" s="959"/>
      <c r="AD112" s="959"/>
      <c r="AE112" s="960"/>
      <c r="AF112" s="961" t="s">
        <v>444</v>
      </c>
      <c r="AG112" s="959"/>
      <c r="AH112" s="959"/>
      <c r="AI112" s="959"/>
      <c r="AJ112" s="960"/>
      <c r="AK112" s="961" t="s">
        <v>451</v>
      </c>
      <c r="AL112" s="959"/>
      <c r="AM112" s="959"/>
      <c r="AN112" s="959"/>
      <c r="AO112" s="960"/>
      <c r="AP112" s="962" t="s">
        <v>451</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4770026</v>
      </c>
      <c r="BR112" s="926"/>
      <c r="BS112" s="926"/>
      <c r="BT112" s="926"/>
      <c r="BU112" s="926"/>
      <c r="BV112" s="926">
        <v>4428689</v>
      </c>
      <c r="BW112" s="926"/>
      <c r="BX112" s="926"/>
      <c r="BY112" s="926"/>
      <c r="BZ112" s="926"/>
      <c r="CA112" s="926">
        <v>4146667</v>
      </c>
      <c r="CB112" s="926"/>
      <c r="CC112" s="926"/>
      <c r="CD112" s="926"/>
      <c r="CE112" s="926"/>
      <c r="CF112" s="920">
        <v>59.7</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444</v>
      </c>
      <c r="DM112" s="926"/>
      <c r="DN112" s="926"/>
      <c r="DO112" s="926"/>
      <c r="DP112" s="926"/>
      <c r="DQ112" s="926" t="s">
        <v>452</v>
      </c>
      <c r="DR112" s="926"/>
      <c r="DS112" s="926"/>
      <c r="DT112" s="926"/>
      <c r="DU112" s="926"/>
      <c r="DV112" s="927" t="s">
        <v>392</v>
      </c>
      <c r="DW112" s="927"/>
      <c r="DX112" s="927"/>
      <c r="DY112" s="927"/>
      <c r="DZ112" s="928"/>
    </row>
    <row r="113" spans="1:130" s="230" customFormat="1" ht="26.25" customHeight="1" x14ac:dyDescent="0.2">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326389</v>
      </c>
      <c r="AB113" s="938"/>
      <c r="AC113" s="938"/>
      <c r="AD113" s="938"/>
      <c r="AE113" s="939"/>
      <c r="AF113" s="940">
        <v>329895</v>
      </c>
      <c r="AG113" s="938"/>
      <c r="AH113" s="938"/>
      <c r="AI113" s="938"/>
      <c r="AJ113" s="939"/>
      <c r="AK113" s="940">
        <v>323265</v>
      </c>
      <c r="AL113" s="938"/>
      <c r="AM113" s="938"/>
      <c r="AN113" s="938"/>
      <c r="AO113" s="939"/>
      <c r="AP113" s="941">
        <v>4.7</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1737581</v>
      </c>
      <c r="BR113" s="926"/>
      <c r="BS113" s="926"/>
      <c r="BT113" s="926"/>
      <c r="BU113" s="926"/>
      <c r="BV113" s="926">
        <v>2200822</v>
      </c>
      <c r="BW113" s="926"/>
      <c r="BX113" s="926"/>
      <c r="BY113" s="926"/>
      <c r="BZ113" s="926"/>
      <c r="CA113" s="926">
        <v>2171700</v>
      </c>
      <c r="CB113" s="926"/>
      <c r="CC113" s="926"/>
      <c r="CD113" s="926"/>
      <c r="CE113" s="926"/>
      <c r="CF113" s="920">
        <v>31.3</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444</v>
      </c>
      <c r="DH113" s="959"/>
      <c r="DI113" s="959"/>
      <c r="DJ113" s="959"/>
      <c r="DK113" s="960"/>
      <c r="DL113" s="961" t="s">
        <v>444</v>
      </c>
      <c r="DM113" s="959"/>
      <c r="DN113" s="959"/>
      <c r="DO113" s="959"/>
      <c r="DP113" s="960"/>
      <c r="DQ113" s="961" t="s">
        <v>444</v>
      </c>
      <c r="DR113" s="959"/>
      <c r="DS113" s="959"/>
      <c r="DT113" s="959"/>
      <c r="DU113" s="960"/>
      <c r="DV113" s="962" t="s">
        <v>460</v>
      </c>
      <c r="DW113" s="963"/>
      <c r="DX113" s="963"/>
      <c r="DY113" s="963"/>
      <c r="DZ113" s="964"/>
    </row>
    <row r="114" spans="1:130" s="230" customFormat="1" ht="26.25" customHeight="1" x14ac:dyDescent="0.2">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43607</v>
      </c>
      <c r="AB114" s="959"/>
      <c r="AC114" s="959"/>
      <c r="AD114" s="959"/>
      <c r="AE114" s="960"/>
      <c r="AF114" s="961">
        <v>47568</v>
      </c>
      <c r="AG114" s="959"/>
      <c r="AH114" s="959"/>
      <c r="AI114" s="959"/>
      <c r="AJ114" s="960"/>
      <c r="AK114" s="961">
        <v>35144</v>
      </c>
      <c r="AL114" s="959"/>
      <c r="AM114" s="959"/>
      <c r="AN114" s="959"/>
      <c r="AO114" s="960"/>
      <c r="AP114" s="962">
        <v>0.5</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1223642</v>
      </c>
      <c r="BR114" s="926"/>
      <c r="BS114" s="926"/>
      <c r="BT114" s="926"/>
      <c r="BU114" s="926"/>
      <c r="BV114" s="926">
        <v>1231556</v>
      </c>
      <c r="BW114" s="926"/>
      <c r="BX114" s="926"/>
      <c r="BY114" s="926"/>
      <c r="BZ114" s="926"/>
      <c r="CA114" s="926">
        <v>1169421</v>
      </c>
      <c r="CB114" s="926"/>
      <c r="CC114" s="926"/>
      <c r="CD114" s="926"/>
      <c r="CE114" s="926"/>
      <c r="CF114" s="920">
        <v>16.8</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392</v>
      </c>
      <c r="DH114" s="959"/>
      <c r="DI114" s="959"/>
      <c r="DJ114" s="959"/>
      <c r="DK114" s="960"/>
      <c r="DL114" s="961" t="s">
        <v>443</v>
      </c>
      <c r="DM114" s="959"/>
      <c r="DN114" s="959"/>
      <c r="DO114" s="959"/>
      <c r="DP114" s="960"/>
      <c r="DQ114" s="961" t="s">
        <v>444</v>
      </c>
      <c r="DR114" s="959"/>
      <c r="DS114" s="959"/>
      <c r="DT114" s="959"/>
      <c r="DU114" s="960"/>
      <c r="DV114" s="962" t="s">
        <v>464</v>
      </c>
      <c r="DW114" s="963"/>
      <c r="DX114" s="963"/>
      <c r="DY114" s="963"/>
      <c r="DZ114" s="964"/>
    </row>
    <row r="115" spans="1:130" s="230" customFormat="1" ht="26.25" customHeight="1" x14ac:dyDescent="0.2">
      <c r="A115" s="954"/>
      <c r="B115" s="955"/>
      <c r="C115" s="923" t="s">
        <v>465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443</v>
      </c>
      <c r="AB115" s="938"/>
      <c r="AC115" s="938"/>
      <c r="AD115" s="938"/>
      <c r="AE115" s="939"/>
      <c r="AF115" s="940" t="s">
        <v>444</v>
      </c>
      <c r="AG115" s="938"/>
      <c r="AH115" s="938"/>
      <c r="AI115" s="938"/>
      <c r="AJ115" s="939"/>
      <c r="AK115" s="940" t="s">
        <v>452</v>
      </c>
      <c r="AL115" s="938"/>
      <c r="AM115" s="938"/>
      <c r="AN115" s="938"/>
      <c r="AO115" s="939"/>
      <c r="AP115" s="941" t="s">
        <v>445</v>
      </c>
      <c r="AQ115" s="942"/>
      <c r="AR115" s="942"/>
      <c r="AS115" s="942"/>
      <c r="AT115" s="943"/>
      <c r="AU115" s="908"/>
      <c r="AV115" s="909"/>
      <c r="AW115" s="909"/>
      <c r="AX115" s="909"/>
      <c r="AY115" s="909"/>
      <c r="AZ115" s="922" t="s">
        <v>466</v>
      </c>
      <c r="BA115" s="923"/>
      <c r="BB115" s="923"/>
      <c r="BC115" s="923"/>
      <c r="BD115" s="923"/>
      <c r="BE115" s="923"/>
      <c r="BF115" s="923"/>
      <c r="BG115" s="923"/>
      <c r="BH115" s="923"/>
      <c r="BI115" s="923"/>
      <c r="BJ115" s="923"/>
      <c r="BK115" s="923"/>
      <c r="BL115" s="923"/>
      <c r="BM115" s="923"/>
      <c r="BN115" s="923"/>
      <c r="BO115" s="923"/>
      <c r="BP115" s="924"/>
      <c r="BQ115" s="925">
        <v>57</v>
      </c>
      <c r="BR115" s="926"/>
      <c r="BS115" s="926"/>
      <c r="BT115" s="926"/>
      <c r="BU115" s="926"/>
      <c r="BV115" s="926">
        <v>92</v>
      </c>
      <c r="BW115" s="926"/>
      <c r="BX115" s="926"/>
      <c r="BY115" s="926"/>
      <c r="BZ115" s="926"/>
      <c r="CA115" s="926">
        <v>890</v>
      </c>
      <c r="CB115" s="926"/>
      <c r="CC115" s="926"/>
      <c r="CD115" s="926"/>
      <c r="CE115" s="926"/>
      <c r="CF115" s="920">
        <v>0</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449</v>
      </c>
      <c r="DM115" s="959"/>
      <c r="DN115" s="959"/>
      <c r="DO115" s="959"/>
      <c r="DP115" s="960"/>
      <c r="DQ115" s="961" t="s">
        <v>443</v>
      </c>
      <c r="DR115" s="959"/>
      <c r="DS115" s="959"/>
      <c r="DT115" s="959"/>
      <c r="DU115" s="960"/>
      <c r="DV115" s="962" t="s">
        <v>444</v>
      </c>
      <c r="DW115" s="963"/>
      <c r="DX115" s="963"/>
      <c r="DY115" s="963"/>
      <c r="DZ115" s="964"/>
    </row>
    <row r="116" spans="1:130" s="230" customFormat="1" ht="26.25" customHeight="1" x14ac:dyDescent="0.2">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492</v>
      </c>
      <c r="AB116" s="959"/>
      <c r="AC116" s="959"/>
      <c r="AD116" s="959"/>
      <c r="AE116" s="960"/>
      <c r="AF116" s="961">
        <v>347</v>
      </c>
      <c r="AG116" s="959"/>
      <c r="AH116" s="959"/>
      <c r="AI116" s="959"/>
      <c r="AJ116" s="960"/>
      <c r="AK116" s="961">
        <v>1104</v>
      </c>
      <c r="AL116" s="959"/>
      <c r="AM116" s="959"/>
      <c r="AN116" s="959"/>
      <c r="AO116" s="960"/>
      <c r="AP116" s="962">
        <v>0</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416</v>
      </c>
      <c r="BR116" s="926"/>
      <c r="BS116" s="926"/>
      <c r="BT116" s="926"/>
      <c r="BU116" s="926"/>
      <c r="BV116" s="926" t="s">
        <v>447</v>
      </c>
      <c r="BW116" s="926"/>
      <c r="BX116" s="926"/>
      <c r="BY116" s="926"/>
      <c r="BZ116" s="926"/>
      <c r="CA116" s="926" t="s">
        <v>443</v>
      </c>
      <c r="CB116" s="926"/>
      <c r="CC116" s="926"/>
      <c r="CD116" s="926"/>
      <c r="CE116" s="926"/>
      <c r="CF116" s="920" t="s">
        <v>451</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452</v>
      </c>
      <c r="DH116" s="959"/>
      <c r="DI116" s="959"/>
      <c r="DJ116" s="959"/>
      <c r="DK116" s="960"/>
      <c r="DL116" s="961" t="s">
        <v>445</v>
      </c>
      <c r="DM116" s="959"/>
      <c r="DN116" s="959"/>
      <c r="DO116" s="959"/>
      <c r="DP116" s="960"/>
      <c r="DQ116" s="961" t="s">
        <v>392</v>
      </c>
      <c r="DR116" s="959"/>
      <c r="DS116" s="959"/>
      <c r="DT116" s="959"/>
      <c r="DU116" s="960"/>
      <c r="DV116" s="962" t="s">
        <v>444</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1409137</v>
      </c>
      <c r="AB117" s="979"/>
      <c r="AC117" s="979"/>
      <c r="AD117" s="979"/>
      <c r="AE117" s="980"/>
      <c r="AF117" s="981">
        <v>1482006</v>
      </c>
      <c r="AG117" s="979"/>
      <c r="AH117" s="979"/>
      <c r="AI117" s="979"/>
      <c r="AJ117" s="980"/>
      <c r="AK117" s="981">
        <v>1481396</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451</v>
      </c>
      <c r="BR117" s="926"/>
      <c r="BS117" s="926"/>
      <c r="BT117" s="926"/>
      <c r="BU117" s="926"/>
      <c r="BV117" s="926" t="s">
        <v>444</v>
      </c>
      <c r="BW117" s="926"/>
      <c r="BX117" s="926"/>
      <c r="BY117" s="926"/>
      <c r="BZ117" s="926"/>
      <c r="CA117" s="926" t="s">
        <v>464</v>
      </c>
      <c r="CB117" s="926"/>
      <c r="CC117" s="926"/>
      <c r="CD117" s="926"/>
      <c r="CE117" s="926"/>
      <c r="CF117" s="920" t="s">
        <v>443</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445</v>
      </c>
      <c r="DH117" s="959"/>
      <c r="DI117" s="959"/>
      <c r="DJ117" s="959"/>
      <c r="DK117" s="960"/>
      <c r="DL117" s="961" t="s">
        <v>445</v>
      </c>
      <c r="DM117" s="959"/>
      <c r="DN117" s="959"/>
      <c r="DO117" s="959"/>
      <c r="DP117" s="960"/>
      <c r="DQ117" s="961" t="s">
        <v>444</v>
      </c>
      <c r="DR117" s="959"/>
      <c r="DS117" s="959"/>
      <c r="DT117" s="959"/>
      <c r="DU117" s="960"/>
      <c r="DV117" s="962" t="s">
        <v>444</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309</v>
      </c>
      <c r="AL118" s="893"/>
      <c r="AM118" s="893"/>
      <c r="AN118" s="893"/>
      <c r="AO118" s="894"/>
      <c r="AP118" s="970" t="s">
        <v>437</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451</v>
      </c>
      <c r="BW118" s="1000"/>
      <c r="BX118" s="1000"/>
      <c r="BY118" s="1000"/>
      <c r="BZ118" s="1000"/>
      <c r="CA118" s="1000" t="s">
        <v>444</v>
      </c>
      <c r="CB118" s="1000"/>
      <c r="CC118" s="1000"/>
      <c r="CD118" s="1000"/>
      <c r="CE118" s="1000"/>
      <c r="CF118" s="920" t="s">
        <v>445</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443</v>
      </c>
      <c r="DH118" s="959"/>
      <c r="DI118" s="959"/>
      <c r="DJ118" s="959"/>
      <c r="DK118" s="960"/>
      <c r="DL118" s="961" t="s">
        <v>416</v>
      </c>
      <c r="DM118" s="959"/>
      <c r="DN118" s="959"/>
      <c r="DO118" s="959"/>
      <c r="DP118" s="960"/>
      <c r="DQ118" s="961" t="s">
        <v>447</v>
      </c>
      <c r="DR118" s="959"/>
      <c r="DS118" s="959"/>
      <c r="DT118" s="959"/>
      <c r="DU118" s="960"/>
      <c r="DV118" s="962" t="s">
        <v>416</v>
      </c>
      <c r="DW118" s="963"/>
      <c r="DX118" s="963"/>
      <c r="DY118" s="963"/>
      <c r="DZ118" s="964"/>
    </row>
    <row r="119" spans="1:130" s="230" customFormat="1" ht="26.25" customHeight="1" x14ac:dyDescent="0.2">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464</v>
      </c>
      <c r="AB119" s="900"/>
      <c r="AC119" s="900"/>
      <c r="AD119" s="900"/>
      <c r="AE119" s="901"/>
      <c r="AF119" s="902" t="s">
        <v>444</v>
      </c>
      <c r="AG119" s="900"/>
      <c r="AH119" s="900"/>
      <c r="AI119" s="900"/>
      <c r="AJ119" s="901"/>
      <c r="AK119" s="902" t="s">
        <v>445</v>
      </c>
      <c r="AL119" s="900"/>
      <c r="AM119" s="900"/>
      <c r="AN119" s="900"/>
      <c r="AO119" s="901"/>
      <c r="AP119" s="903" t="s">
        <v>392</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476</v>
      </c>
      <c r="BP119" s="1005"/>
      <c r="BQ119" s="999">
        <v>21289778</v>
      </c>
      <c r="BR119" s="1000"/>
      <c r="BS119" s="1000"/>
      <c r="BT119" s="1000"/>
      <c r="BU119" s="1000"/>
      <c r="BV119" s="1000">
        <v>21632070</v>
      </c>
      <c r="BW119" s="1000"/>
      <c r="BX119" s="1000"/>
      <c r="BY119" s="1000"/>
      <c r="BZ119" s="1000"/>
      <c r="CA119" s="1000">
        <v>21367712</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447</v>
      </c>
      <c r="DH119" s="986"/>
      <c r="DI119" s="986"/>
      <c r="DJ119" s="986"/>
      <c r="DK119" s="987"/>
      <c r="DL119" s="985" t="s">
        <v>445</v>
      </c>
      <c r="DM119" s="986"/>
      <c r="DN119" s="986"/>
      <c r="DO119" s="986"/>
      <c r="DP119" s="987"/>
      <c r="DQ119" s="985" t="s">
        <v>445</v>
      </c>
      <c r="DR119" s="986"/>
      <c r="DS119" s="986"/>
      <c r="DT119" s="986"/>
      <c r="DU119" s="987"/>
      <c r="DV119" s="988" t="s">
        <v>392</v>
      </c>
      <c r="DW119" s="989"/>
      <c r="DX119" s="989"/>
      <c r="DY119" s="989"/>
      <c r="DZ119" s="990"/>
    </row>
    <row r="120" spans="1:130" s="230" customFormat="1" ht="26.25" customHeight="1" x14ac:dyDescent="0.2">
      <c r="A120" s="1058"/>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445</v>
      </c>
      <c r="AB120" s="959"/>
      <c r="AC120" s="959"/>
      <c r="AD120" s="959"/>
      <c r="AE120" s="960"/>
      <c r="AF120" s="961" t="s">
        <v>447</v>
      </c>
      <c r="AG120" s="959"/>
      <c r="AH120" s="959"/>
      <c r="AI120" s="959"/>
      <c r="AJ120" s="960"/>
      <c r="AK120" s="961" t="s">
        <v>445</v>
      </c>
      <c r="AL120" s="959"/>
      <c r="AM120" s="959"/>
      <c r="AN120" s="959"/>
      <c r="AO120" s="960"/>
      <c r="AP120" s="962" t="s">
        <v>447</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3032752</v>
      </c>
      <c r="BR120" s="931"/>
      <c r="BS120" s="931"/>
      <c r="BT120" s="931"/>
      <c r="BU120" s="931"/>
      <c r="BV120" s="931">
        <v>4123025</v>
      </c>
      <c r="BW120" s="931"/>
      <c r="BX120" s="931"/>
      <c r="BY120" s="931"/>
      <c r="BZ120" s="931"/>
      <c r="CA120" s="931">
        <v>5019287</v>
      </c>
      <c r="CB120" s="931"/>
      <c r="CC120" s="931"/>
      <c r="CD120" s="931"/>
      <c r="CE120" s="931"/>
      <c r="CF120" s="944">
        <v>72.3</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4716703</v>
      </c>
      <c r="DH120" s="931"/>
      <c r="DI120" s="931"/>
      <c r="DJ120" s="931"/>
      <c r="DK120" s="931"/>
      <c r="DL120" s="931">
        <v>4368829</v>
      </c>
      <c r="DM120" s="931"/>
      <c r="DN120" s="931"/>
      <c r="DO120" s="931"/>
      <c r="DP120" s="931"/>
      <c r="DQ120" s="931">
        <v>4079971</v>
      </c>
      <c r="DR120" s="931"/>
      <c r="DS120" s="931"/>
      <c r="DT120" s="931"/>
      <c r="DU120" s="931"/>
      <c r="DV120" s="932">
        <v>58.8</v>
      </c>
      <c r="DW120" s="932"/>
      <c r="DX120" s="932"/>
      <c r="DY120" s="932"/>
      <c r="DZ120" s="933"/>
    </row>
    <row r="121" spans="1:130" s="230" customFormat="1" ht="26.25" customHeight="1" x14ac:dyDescent="0.2">
      <c r="A121" s="1058"/>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445</v>
      </c>
      <c r="AB121" s="959"/>
      <c r="AC121" s="959"/>
      <c r="AD121" s="959"/>
      <c r="AE121" s="960"/>
      <c r="AF121" s="961" t="s">
        <v>445</v>
      </c>
      <c r="AG121" s="959"/>
      <c r="AH121" s="959"/>
      <c r="AI121" s="959"/>
      <c r="AJ121" s="960"/>
      <c r="AK121" s="961" t="s">
        <v>444</v>
      </c>
      <c r="AL121" s="959"/>
      <c r="AM121" s="959"/>
      <c r="AN121" s="959"/>
      <c r="AO121" s="960"/>
      <c r="AP121" s="962" t="s">
        <v>416</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137465</v>
      </c>
      <c r="BR121" s="926"/>
      <c r="BS121" s="926"/>
      <c r="BT121" s="926"/>
      <c r="BU121" s="926"/>
      <c r="BV121" s="926">
        <v>113040</v>
      </c>
      <c r="BW121" s="926"/>
      <c r="BX121" s="926"/>
      <c r="BY121" s="926"/>
      <c r="BZ121" s="926"/>
      <c r="CA121" s="926">
        <v>83480</v>
      </c>
      <c r="CB121" s="926"/>
      <c r="CC121" s="926"/>
      <c r="CD121" s="926"/>
      <c r="CE121" s="926"/>
      <c r="CF121" s="920">
        <v>1.2</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v>53323</v>
      </c>
      <c r="DH121" s="926"/>
      <c r="DI121" s="926"/>
      <c r="DJ121" s="926"/>
      <c r="DK121" s="926"/>
      <c r="DL121" s="926">
        <v>59860</v>
      </c>
      <c r="DM121" s="926"/>
      <c r="DN121" s="926"/>
      <c r="DO121" s="926"/>
      <c r="DP121" s="926"/>
      <c r="DQ121" s="926">
        <v>66696</v>
      </c>
      <c r="DR121" s="926"/>
      <c r="DS121" s="926"/>
      <c r="DT121" s="926"/>
      <c r="DU121" s="926"/>
      <c r="DV121" s="927">
        <v>1</v>
      </c>
      <c r="DW121" s="927"/>
      <c r="DX121" s="927"/>
      <c r="DY121" s="927"/>
      <c r="DZ121" s="928"/>
    </row>
    <row r="122" spans="1:130" s="230" customFormat="1" ht="26.25" customHeight="1" x14ac:dyDescent="0.2">
      <c r="A122" s="1058"/>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445</v>
      </c>
      <c r="AB122" s="959"/>
      <c r="AC122" s="959"/>
      <c r="AD122" s="959"/>
      <c r="AE122" s="960"/>
      <c r="AF122" s="961" t="s">
        <v>445</v>
      </c>
      <c r="AG122" s="959"/>
      <c r="AH122" s="959"/>
      <c r="AI122" s="959"/>
      <c r="AJ122" s="960"/>
      <c r="AK122" s="961" t="s">
        <v>392</v>
      </c>
      <c r="AL122" s="959"/>
      <c r="AM122" s="959"/>
      <c r="AN122" s="959"/>
      <c r="AO122" s="960"/>
      <c r="AP122" s="962" t="s">
        <v>444</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12059706</v>
      </c>
      <c r="BR122" s="1000"/>
      <c r="BS122" s="1000"/>
      <c r="BT122" s="1000"/>
      <c r="BU122" s="1000"/>
      <c r="BV122" s="1000">
        <v>12754481</v>
      </c>
      <c r="BW122" s="1000"/>
      <c r="BX122" s="1000"/>
      <c r="BY122" s="1000"/>
      <c r="BZ122" s="1000"/>
      <c r="CA122" s="1000">
        <v>13763273</v>
      </c>
      <c r="CB122" s="1000"/>
      <c r="CC122" s="1000"/>
      <c r="CD122" s="1000"/>
      <c r="CE122" s="1000"/>
      <c r="CF122" s="1017">
        <v>198.3</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2">
      <c r="A123" s="1058"/>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447</v>
      </c>
      <c r="AB123" s="959"/>
      <c r="AC123" s="959"/>
      <c r="AD123" s="959"/>
      <c r="AE123" s="960"/>
      <c r="AF123" s="961" t="s">
        <v>416</v>
      </c>
      <c r="AG123" s="959"/>
      <c r="AH123" s="959"/>
      <c r="AI123" s="959"/>
      <c r="AJ123" s="960"/>
      <c r="AK123" s="961" t="s">
        <v>447</v>
      </c>
      <c r="AL123" s="959"/>
      <c r="AM123" s="959"/>
      <c r="AN123" s="959"/>
      <c r="AO123" s="960"/>
      <c r="AP123" s="962" t="s">
        <v>447</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486</v>
      </c>
      <c r="BP123" s="1005"/>
      <c r="BQ123" s="1064">
        <v>15229923</v>
      </c>
      <c r="BR123" s="1031"/>
      <c r="BS123" s="1031"/>
      <c r="BT123" s="1031"/>
      <c r="BU123" s="1031"/>
      <c r="BV123" s="1031">
        <v>16990546</v>
      </c>
      <c r="BW123" s="1031"/>
      <c r="BX123" s="1031"/>
      <c r="BY123" s="1031"/>
      <c r="BZ123" s="1031"/>
      <c r="CA123" s="1031">
        <v>18866040</v>
      </c>
      <c r="CB123" s="1031"/>
      <c r="CC123" s="1031"/>
      <c r="CD123" s="1031"/>
      <c r="CE123" s="1031"/>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8"/>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460</v>
      </c>
      <c r="AB124" s="959"/>
      <c r="AC124" s="959"/>
      <c r="AD124" s="959"/>
      <c r="AE124" s="960"/>
      <c r="AF124" s="961" t="s">
        <v>447</v>
      </c>
      <c r="AG124" s="959"/>
      <c r="AH124" s="959"/>
      <c r="AI124" s="959"/>
      <c r="AJ124" s="960"/>
      <c r="AK124" s="961" t="s">
        <v>464</v>
      </c>
      <c r="AL124" s="959"/>
      <c r="AM124" s="959"/>
      <c r="AN124" s="959"/>
      <c r="AO124" s="960"/>
      <c r="AP124" s="962" t="s">
        <v>447</v>
      </c>
      <c r="AQ124" s="963"/>
      <c r="AR124" s="963"/>
      <c r="AS124" s="963"/>
      <c r="AT124" s="964"/>
      <c r="AU124" s="1060" t="s">
        <v>487</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94</v>
      </c>
      <c r="BR124" s="1027"/>
      <c r="BS124" s="1027"/>
      <c r="BT124" s="1027"/>
      <c r="BU124" s="1027"/>
      <c r="BV124" s="1027">
        <v>64.5</v>
      </c>
      <c r="BW124" s="1027"/>
      <c r="BX124" s="1027"/>
      <c r="BY124" s="1027"/>
      <c r="BZ124" s="1027"/>
      <c r="CA124" s="1027">
        <v>36</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444</v>
      </c>
      <c r="DH124" s="986"/>
      <c r="DI124" s="986"/>
      <c r="DJ124" s="986"/>
      <c r="DK124" s="987"/>
      <c r="DL124" s="985" t="s">
        <v>464</v>
      </c>
      <c r="DM124" s="986"/>
      <c r="DN124" s="986"/>
      <c r="DO124" s="986"/>
      <c r="DP124" s="987"/>
      <c r="DQ124" s="985" t="s">
        <v>444</v>
      </c>
      <c r="DR124" s="986"/>
      <c r="DS124" s="986"/>
      <c r="DT124" s="986"/>
      <c r="DU124" s="987"/>
      <c r="DV124" s="988" t="s">
        <v>444</v>
      </c>
      <c r="DW124" s="989"/>
      <c r="DX124" s="989"/>
      <c r="DY124" s="989"/>
      <c r="DZ124" s="990"/>
    </row>
    <row r="125" spans="1:130" s="230" customFormat="1" ht="26.25" customHeight="1" x14ac:dyDescent="0.2">
      <c r="A125" s="1058"/>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444</v>
      </c>
      <c r="AB125" s="959"/>
      <c r="AC125" s="959"/>
      <c r="AD125" s="959"/>
      <c r="AE125" s="960"/>
      <c r="AF125" s="961" t="s">
        <v>444</v>
      </c>
      <c r="AG125" s="959"/>
      <c r="AH125" s="959"/>
      <c r="AI125" s="959"/>
      <c r="AJ125" s="960"/>
      <c r="AK125" s="961" t="s">
        <v>444</v>
      </c>
      <c r="AL125" s="959"/>
      <c r="AM125" s="959"/>
      <c r="AN125" s="959"/>
      <c r="AO125" s="960"/>
      <c r="AP125" s="962" t="s">
        <v>444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444</v>
      </c>
      <c r="DH125" s="931"/>
      <c r="DI125" s="931"/>
      <c r="DJ125" s="931"/>
      <c r="DK125" s="931"/>
      <c r="DL125" s="931" t="s">
        <v>444</v>
      </c>
      <c r="DM125" s="931"/>
      <c r="DN125" s="931"/>
      <c r="DO125" s="931"/>
      <c r="DP125" s="931"/>
      <c r="DQ125" s="931" t="s">
        <v>444</v>
      </c>
      <c r="DR125" s="931"/>
      <c r="DS125" s="931"/>
      <c r="DT125" s="931"/>
      <c r="DU125" s="931"/>
      <c r="DV125" s="932" t="s">
        <v>444</v>
      </c>
      <c r="DW125" s="932"/>
      <c r="DX125" s="932"/>
      <c r="DY125" s="932"/>
      <c r="DZ125" s="933"/>
    </row>
    <row r="126" spans="1:130" s="230" customFormat="1" ht="26.25" customHeight="1" thickBot="1" x14ac:dyDescent="0.25">
      <c r="A126" s="1058"/>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444</v>
      </c>
      <c r="AB126" s="959"/>
      <c r="AC126" s="959"/>
      <c r="AD126" s="959"/>
      <c r="AE126" s="960"/>
      <c r="AF126" s="961" t="s">
        <v>444</v>
      </c>
      <c r="AG126" s="959"/>
      <c r="AH126" s="959"/>
      <c r="AI126" s="959"/>
      <c r="AJ126" s="960"/>
      <c r="AK126" s="961" t="s">
        <v>444</v>
      </c>
      <c r="AL126" s="959"/>
      <c r="AM126" s="959"/>
      <c r="AN126" s="959"/>
      <c r="AO126" s="960"/>
      <c r="AP126" s="962" t="s">
        <v>444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444</v>
      </c>
      <c r="DH126" s="926"/>
      <c r="DI126" s="926"/>
      <c r="DJ126" s="926"/>
      <c r="DK126" s="926"/>
      <c r="DL126" s="926" t="s">
        <v>444</v>
      </c>
      <c r="DM126" s="926"/>
      <c r="DN126" s="926"/>
      <c r="DO126" s="926"/>
      <c r="DP126" s="926"/>
      <c r="DQ126" s="926" t="s">
        <v>444</v>
      </c>
      <c r="DR126" s="926"/>
      <c r="DS126" s="926"/>
      <c r="DT126" s="926"/>
      <c r="DU126" s="926"/>
      <c r="DV126" s="927" t="s">
        <v>444</v>
      </c>
      <c r="DW126" s="927"/>
      <c r="DX126" s="927"/>
      <c r="DY126" s="927"/>
      <c r="DZ126" s="928"/>
    </row>
    <row r="127" spans="1:130" s="230" customFormat="1" ht="26.25" customHeight="1" x14ac:dyDescent="0.2">
      <c r="A127" s="1059"/>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444</v>
      </c>
      <c r="AB127" s="959"/>
      <c r="AC127" s="959"/>
      <c r="AD127" s="959"/>
      <c r="AE127" s="960"/>
      <c r="AF127" s="961" t="s">
        <v>444</v>
      </c>
      <c r="AG127" s="959"/>
      <c r="AH127" s="959"/>
      <c r="AI127" s="959"/>
      <c r="AJ127" s="960"/>
      <c r="AK127" s="961" t="s">
        <v>444</v>
      </c>
      <c r="AL127" s="959"/>
      <c r="AM127" s="959"/>
      <c r="AN127" s="959"/>
      <c r="AO127" s="960"/>
      <c r="AP127" s="962" t="s">
        <v>444</v>
      </c>
      <c r="AQ127" s="963"/>
      <c r="AR127" s="963"/>
      <c r="AS127" s="963"/>
      <c r="AT127" s="964"/>
      <c r="AU127" s="232"/>
      <c r="AV127" s="232"/>
      <c r="AW127" s="232"/>
      <c r="AX127" s="1032" t="s">
        <v>493</v>
      </c>
      <c r="AY127" s="1033"/>
      <c r="AZ127" s="1033"/>
      <c r="BA127" s="1033"/>
      <c r="BB127" s="1033"/>
      <c r="BC127" s="1033"/>
      <c r="BD127" s="1033"/>
      <c r="BE127" s="1034"/>
      <c r="BF127" s="1035" t="s">
        <v>494</v>
      </c>
      <c r="BG127" s="1033"/>
      <c r="BH127" s="1033"/>
      <c r="BI127" s="1033"/>
      <c r="BJ127" s="1033"/>
      <c r="BK127" s="1033"/>
      <c r="BL127" s="1034"/>
      <c r="BM127" s="1035" t="s">
        <v>495</v>
      </c>
      <c r="BN127" s="1033"/>
      <c r="BO127" s="1033"/>
      <c r="BP127" s="1033"/>
      <c r="BQ127" s="1033"/>
      <c r="BR127" s="1033"/>
      <c r="BS127" s="1034"/>
      <c r="BT127" s="1035" t="s">
        <v>496</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444</v>
      </c>
      <c r="DH127" s="926"/>
      <c r="DI127" s="926"/>
      <c r="DJ127" s="926"/>
      <c r="DK127" s="926"/>
      <c r="DL127" s="926" t="s">
        <v>444</v>
      </c>
      <c r="DM127" s="926"/>
      <c r="DN127" s="926"/>
      <c r="DO127" s="926"/>
      <c r="DP127" s="926"/>
      <c r="DQ127" s="926" t="s">
        <v>444</v>
      </c>
      <c r="DR127" s="926"/>
      <c r="DS127" s="926"/>
      <c r="DT127" s="926"/>
      <c r="DU127" s="926"/>
      <c r="DV127" s="927" t="s">
        <v>444</v>
      </c>
      <c r="DW127" s="927"/>
      <c r="DX127" s="927"/>
      <c r="DY127" s="927"/>
      <c r="DZ127" s="928"/>
    </row>
    <row r="128" spans="1:130" s="230" customFormat="1" ht="26.25" customHeight="1" thickBot="1" x14ac:dyDescent="0.25">
      <c r="A128" s="1042" t="s">
        <v>498</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499</v>
      </c>
      <c r="X128" s="1044"/>
      <c r="Y128" s="1044"/>
      <c r="Z128" s="1045"/>
      <c r="AA128" s="1046">
        <v>21696</v>
      </c>
      <c r="AB128" s="1047"/>
      <c r="AC128" s="1047"/>
      <c r="AD128" s="1047"/>
      <c r="AE128" s="1048"/>
      <c r="AF128" s="1049">
        <v>29992</v>
      </c>
      <c r="AG128" s="1047"/>
      <c r="AH128" s="1047"/>
      <c r="AI128" s="1047"/>
      <c r="AJ128" s="1048"/>
      <c r="AK128" s="1049">
        <v>12297</v>
      </c>
      <c r="AL128" s="1047"/>
      <c r="AM128" s="1047"/>
      <c r="AN128" s="1047"/>
      <c r="AO128" s="1048"/>
      <c r="AP128" s="1050"/>
      <c r="AQ128" s="1051"/>
      <c r="AR128" s="1051"/>
      <c r="AS128" s="1051"/>
      <c r="AT128" s="1052"/>
      <c r="AU128" s="232"/>
      <c r="AV128" s="232"/>
      <c r="AW128" s="232"/>
      <c r="AX128" s="896" t="s">
        <v>500</v>
      </c>
      <c r="AY128" s="897"/>
      <c r="AZ128" s="897"/>
      <c r="BA128" s="897"/>
      <c r="BB128" s="897"/>
      <c r="BC128" s="897"/>
      <c r="BD128" s="897"/>
      <c r="BE128" s="898"/>
      <c r="BF128" s="1053" t="s">
        <v>451</v>
      </c>
      <c r="BG128" s="1054"/>
      <c r="BH128" s="1054"/>
      <c r="BI128" s="1054"/>
      <c r="BJ128" s="1054"/>
      <c r="BK128" s="1054"/>
      <c r="BL128" s="1055"/>
      <c r="BM128" s="1053">
        <v>13.79</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501</v>
      </c>
      <c r="CQ128" s="726"/>
      <c r="CR128" s="726"/>
      <c r="CS128" s="726"/>
      <c r="CT128" s="726"/>
      <c r="CU128" s="726"/>
      <c r="CV128" s="726"/>
      <c r="CW128" s="726"/>
      <c r="CX128" s="726"/>
      <c r="CY128" s="726"/>
      <c r="CZ128" s="726"/>
      <c r="DA128" s="726"/>
      <c r="DB128" s="726"/>
      <c r="DC128" s="726"/>
      <c r="DD128" s="726"/>
      <c r="DE128" s="726"/>
      <c r="DF128" s="1037"/>
      <c r="DG128" s="1038">
        <v>57</v>
      </c>
      <c r="DH128" s="1039"/>
      <c r="DI128" s="1039"/>
      <c r="DJ128" s="1039"/>
      <c r="DK128" s="1039"/>
      <c r="DL128" s="1039">
        <v>92</v>
      </c>
      <c r="DM128" s="1039"/>
      <c r="DN128" s="1039"/>
      <c r="DO128" s="1039"/>
      <c r="DP128" s="1039"/>
      <c r="DQ128" s="1039">
        <v>890</v>
      </c>
      <c r="DR128" s="1039"/>
      <c r="DS128" s="1039"/>
      <c r="DT128" s="1039"/>
      <c r="DU128" s="1039"/>
      <c r="DV128" s="1040">
        <v>0</v>
      </c>
      <c r="DW128" s="1040"/>
      <c r="DX128" s="1040"/>
      <c r="DY128" s="1040"/>
      <c r="DZ128" s="1041"/>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7293281</v>
      </c>
      <c r="AB129" s="959"/>
      <c r="AC129" s="959"/>
      <c r="AD129" s="959"/>
      <c r="AE129" s="960"/>
      <c r="AF129" s="961">
        <v>8043032</v>
      </c>
      <c r="AG129" s="959"/>
      <c r="AH129" s="959"/>
      <c r="AI129" s="959"/>
      <c r="AJ129" s="960"/>
      <c r="AK129" s="961">
        <v>7839391</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443</v>
      </c>
      <c r="BG129" s="1067"/>
      <c r="BH129" s="1067"/>
      <c r="BI129" s="1067"/>
      <c r="BJ129" s="1067"/>
      <c r="BK129" s="1067"/>
      <c r="BL129" s="1068"/>
      <c r="BM129" s="1066">
        <v>18.79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847427</v>
      </c>
      <c r="AB130" s="959"/>
      <c r="AC130" s="959"/>
      <c r="AD130" s="959"/>
      <c r="AE130" s="960"/>
      <c r="AF130" s="961">
        <v>855763</v>
      </c>
      <c r="AG130" s="959"/>
      <c r="AH130" s="959"/>
      <c r="AI130" s="959"/>
      <c r="AJ130" s="960"/>
      <c r="AK130" s="961">
        <v>897193</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8.3000000000000007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6445854</v>
      </c>
      <c r="AB131" s="986"/>
      <c r="AC131" s="986"/>
      <c r="AD131" s="986"/>
      <c r="AE131" s="987"/>
      <c r="AF131" s="985">
        <v>7187269</v>
      </c>
      <c r="AG131" s="986"/>
      <c r="AH131" s="986"/>
      <c r="AI131" s="986"/>
      <c r="AJ131" s="987"/>
      <c r="AK131" s="985">
        <v>6942198</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7"/>
      <c r="BF131" s="1084">
        <v>36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8.3776951820000001</v>
      </c>
      <c r="AB132" s="1097"/>
      <c r="AC132" s="1097"/>
      <c r="AD132" s="1097"/>
      <c r="AE132" s="1098"/>
      <c r="AF132" s="1099">
        <v>8.2959327110000007</v>
      </c>
      <c r="AG132" s="1097"/>
      <c r="AH132" s="1097"/>
      <c r="AI132" s="1097"/>
      <c r="AJ132" s="1098"/>
      <c r="AK132" s="1099">
        <v>8.2381113300000006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8.4</v>
      </c>
      <c r="AB133" s="1080"/>
      <c r="AC133" s="1080"/>
      <c r="AD133" s="1080"/>
      <c r="AE133" s="1081"/>
      <c r="AF133" s="1079">
        <v>8.3000000000000007</v>
      </c>
      <c r="AG133" s="1080"/>
      <c r="AH133" s="1080"/>
      <c r="AI133" s="1080"/>
      <c r="AJ133" s="1081"/>
      <c r="AK133" s="1079">
        <v>8.3000000000000007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SKDPl45Wnv1wxjJMDx+ccgGCc6YxaaDm2LZMjls7L+9595JpftYa0bdyDUvE64BWIU5PNnLCN6mLfE46z4PJQ==" saltValue="TF+/1Q4BaBeSNfJPKg4kK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J4" zoomScale="55" zoomScaleNormal="85" zoomScaleSheetLayoutView="5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dxvVr6hpX3lkcaImx2Hg1h2rLpY7QsFWLNua5X/JaukA3fFOFvVeomop/kQAcTjUyxWRi+uwE5nHYAaChFddA==" saltValue="nD+u7AijFHS9eqyE1MFE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I1" zoomScale="55" zoomScaleNormal="5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8LirWs3KUJr0Lo7dIJ7PZaisB7IIPSDmUDPPw7I8+88kM06B908cGALICWEc3d8n0gMCS/hmIeBLSkbPzwgxw==" saltValue="B5VNUBsTKt06c+4zjm+k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2340641</v>
      </c>
      <c r="AP9" s="281">
        <v>99239</v>
      </c>
      <c r="AQ9" s="282">
        <v>88339</v>
      </c>
      <c r="AR9" s="283">
        <v>12.3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6738</v>
      </c>
      <c r="AP10" s="284">
        <v>286</v>
      </c>
      <c r="AQ10" s="285">
        <v>7842</v>
      </c>
      <c r="AR10" s="286">
        <v>-96.4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2321</v>
      </c>
      <c r="AR11" s="286" t="s">
        <v>523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v>10</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122251</v>
      </c>
      <c r="AP13" s="284">
        <v>5183</v>
      </c>
      <c r="AQ13" s="285">
        <v>2936</v>
      </c>
      <c r="AR13" s="286">
        <v>76.5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63137</v>
      </c>
      <c r="AP14" s="284">
        <v>2677</v>
      </c>
      <c r="AQ14" s="285">
        <v>1649</v>
      </c>
      <c r="AR14" s="286">
        <v>62.3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-164382</v>
      </c>
      <c r="AP15" s="284">
        <v>-6969</v>
      </c>
      <c r="AQ15" s="285">
        <v>-5997</v>
      </c>
      <c r="AR15" s="286">
        <v>16.2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2368385</v>
      </c>
      <c r="AP16" s="284">
        <v>100415</v>
      </c>
      <c r="AQ16" s="285">
        <v>97102</v>
      </c>
      <c r="AR16" s="286">
        <v>3.4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9.16</v>
      </c>
      <c r="AP21" s="298">
        <v>8.91</v>
      </c>
      <c r="AQ21" s="299">
        <v>0.25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100.4</v>
      </c>
      <c r="AP22" s="303">
        <v>97.5</v>
      </c>
      <c r="AQ22" s="304">
        <v>2.9</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1121883</v>
      </c>
      <c r="AP32" s="312">
        <v>47566</v>
      </c>
      <c r="AQ32" s="313">
        <v>55264</v>
      </c>
      <c r="AR32" s="314">
        <v>-13.9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v>19</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323265</v>
      </c>
      <c r="AP35" s="312">
        <v>13706</v>
      </c>
      <c r="AQ35" s="313">
        <v>18522</v>
      </c>
      <c r="AR35" s="314">
        <v>-26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35144</v>
      </c>
      <c r="AP36" s="312">
        <v>1490</v>
      </c>
      <c r="AQ36" s="313">
        <v>2744</v>
      </c>
      <c r="AR36" s="314">
        <v>-45.7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523</v>
      </c>
      <c r="AP37" s="312" t="s">
        <v>523</v>
      </c>
      <c r="AQ37" s="313">
        <v>519</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v>1104</v>
      </c>
      <c r="AP38" s="315">
        <v>47</v>
      </c>
      <c r="AQ38" s="316">
        <v>4</v>
      </c>
      <c r="AR38" s="304">
        <v>1075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-12297</v>
      </c>
      <c r="AP39" s="312">
        <v>-521</v>
      </c>
      <c r="AQ39" s="313">
        <v>-3996</v>
      </c>
      <c r="AR39" s="314">
        <v>-87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-897193</v>
      </c>
      <c r="AP40" s="312">
        <v>-38039</v>
      </c>
      <c r="AQ40" s="313">
        <v>-50182</v>
      </c>
      <c r="AR40" s="314">
        <v>-24.2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571906</v>
      </c>
      <c r="AP41" s="312">
        <v>24248</v>
      </c>
      <c r="AQ41" s="313">
        <v>22892</v>
      </c>
      <c r="AR41" s="314">
        <v>5.9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610535</v>
      </c>
      <c r="AN51" s="334">
        <v>23765</v>
      </c>
      <c r="AO51" s="335">
        <v>-45.7</v>
      </c>
      <c r="AP51" s="336">
        <v>69729</v>
      </c>
      <c r="AQ51" s="337">
        <v>1.8</v>
      </c>
      <c r="AR51" s="338">
        <v>-47.5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208857</v>
      </c>
      <c r="AN52" s="342">
        <v>8130</v>
      </c>
      <c r="AO52" s="343">
        <v>-31.8</v>
      </c>
      <c r="AP52" s="344">
        <v>38908</v>
      </c>
      <c r="AQ52" s="345">
        <v>14</v>
      </c>
      <c r="AR52" s="346">
        <v>-45.8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1351982</v>
      </c>
      <c r="AN53" s="334">
        <v>53821</v>
      </c>
      <c r="AO53" s="335">
        <v>126.5</v>
      </c>
      <c r="AP53" s="336">
        <v>74581</v>
      </c>
      <c r="AQ53" s="337">
        <v>7</v>
      </c>
      <c r="AR53" s="338">
        <v>119.5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183636</v>
      </c>
      <c r="AN54" s="342">
        <v>7310</v>
      </c>
      <c r="AO54" s="343">
        <v>-10.1</v>
      </c>
      <c r="AP54" s="344">
        <v>41563</v>
      </c>
      <c r="AQ54" s="345">
        <v>6.8</v>
      </c>
      <c r="AR54" s="346">
        <v>-16.899999999999999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781258</v>
      </c>
      <c r="AN55" s="334">
        <v>31832</v>
      </c>
      <c r="AO55" s="335">
        <v>-40.9</v>
      </c>
      <c r="AP55" s="336">
        <v>76347</v>
      </c>
      <c r="AQ55" s="337">
        <v>2.4</v>
      </c>
      <c r="AR55" s="338">
        <v>-43.3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364216</v>
      </c>
      <c r="AN56" s="342">
        <v>14840</v>
      </c>
      <c r="AO56" s="343">
        <v>103</v>
      </c>
      <c r="AP56" s="344">
        <v>41762</v>
      </c>
      <c r="AQ56" s="345">
        <v>0.5</v>
      </c>
      <c r="AR56" s="346">
        <v>102.5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867306</v>
      </c>
      <c r="AN57" s="334">
        <v>36031</v>
      </c>
      <c r="AO57" s="335">
        <v>13.2</v>
      </c>
      <c r="AP57" s="336">
        <v>69604</v>
      </c>
      <c r="AQ57" s="337">
        <v>-8.8000000000000007</v>
      </c>
      <c r="AR57" s="338">
        <v>22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545788</v>
      </c>
      <c r="AN58" s="342">
        <v>22674</v>
      </c>
      <c r="AO58" s="343">
        <v>52.8</v>
      </c>
      <c r="AP58" s="344">
        <v>36247</v>
      </c>
      <c r="AQ58" s="345">
        <v>-13.2</v>
      </c>
      <c r="AR58" s="346">
        <v>66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1376610</v>
      </c>
      <c r="AN59" s="334">
        <v>58366</v>
      </c>
      <c r="AO59" s="335">
        <v>62</v>
      </c>
      <c r="AP59" s="336">
        <v>68410</v>
      </c>
      <c r="AQ59" s="337">
        <v>-1.7</v>
      </c>
      <c r="AR59" s="338">
        <v>63.7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818155</v>
      </c>
      <c r="AN60" s="342">
        <v>34688</v>
      </c>
      <c r="AO60" s="343">
        <v>53</v>
      </c>
      <c r="AP60" s="344">
        <v>35086</v>
      </c>
      <c r="AQ60" s="345">
        <v>-3.2</v>
      </c>
      <c r="AR60" s="346">
        <v>56.2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997538</v>
      </c>
      <c r="AN61" s="349">
        <v>40763</v>
      </c>
      <c r="AO61" s="350">
        <v>23</v>
      </c>
      <c r="AP61" s="351">
        <v>71734</v>
      </c>
      <c r="AQ61" s="352">
        <v>0.1</v>
      </c>
      <c r="AR61" s="338">
        <v>22.9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424130</v>
      </c>
      <c r="AN62" s="342">
        <v>17528</v>
      </c>
      <c r="AO62" s="343">
        <v>33.4</v>
      </c>
      <c r="AP62" s="344">
        <v>38713</v>
      </c>
      <c r="AQ62" s="345">
        <v>1</v>
      </c>
      <c r="AR62" s="346">
        <v>32.4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Nv6T3d3C1SWwm4pbRNdbHOnhBjLP8YlPvWra2E8m66hw1B7z3wsBO6ycmNAPjrlJ7TbfnzyiFFzUhSnaPCYJVg==" saltValue="koxZZRzPDDjqEoQVKUvt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4" zoomScale="55" zoomScaleNormal="5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0" spans="125:125" ht="13.5" hidden="1" customHeight="1" x14ac:dyDescent="0.2"/>
    <row r="121" spans="125:125" ht="13.5" hidden="1" customHeight="1" x14ac:dyDescent="0.2">
      <c r="DU121" s="259"/>
    </row>
  </sheetData>
  <sheetProtection algorithmName="SHA-512" hashValue="YAQY3BT9rAl4ciHwLgRioNQt1QQis1JjpgFfLe5P6aEn1WGN7pzkXoqKp6JsA/PisAkKeT4r/jWbn93k8Dl51w==" saltValue="V+TlHXxuHk6vasNH/0QN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5F/odUggxpm+JaIMRk+X6J3XEOVBCuyohDEO+rtNULcaxPjfDX2FBXDgt/wdm5A3EB81jfNzBqBfHir47NiLjA==" saltValue="BDni36+yD0QfOTwggFTm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40" zoomScaleNormal="4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15.47</v>
      </c>
      <c r="G47" s="12">
        <v>6.95</v>
      </c>
      <c r="H47" s="12">
        <v>10.17</v>
      </c>
      <c r="I47" s="12">
        <v>16.62</v>
      </c>
      <c r="J47" s="13">
        <v>25.12</v>
      </c>
    </row>
    <row r="48" spans="2:10" ht="57.75" customHeight="1" x14ac:dyDescent="0.2">
      <c r="B48" s="14"/>
      <c r="C48" s="1141" t="s">
        <v>4</v>
      </c>
      <c r="D48" s="1141"/>
      <c r="E48" s="1142"/>
      <c r="F48" s="15">
        <v>2.16</v>
      </c>
      <c r="G48" s="16">
        <v>2.2400000000000002</v>
      </c>
      <c r="H48" s="16">
        <v>1.47</v>
      </c>
      <c r="I48" s="16">
        <v>10.1</v>
      </c>
      <c r="J48" s="17">
        <v>6.56</v>
      </c>
    </row>
    <row r="49" spans="2:10" ht="57.75" customHeight="1" thickBot="1" x14ac:dyDescent="0.25">
      <c r="B49" s="18"/>
      <c r="C49" s="1143" t="s">
        <v>5</v>
      </c>
      <c r="D49" s="1143"/>
      <c r="E49" s="1144"/>
      <c r="F49" s="19" t="s">
        <v>570</v>
      </c>
      <c r="G49" s="20" t="s">
        <v>571</v>
      </c>
      <c r="H49" s="20">
        <v>1.66</v>
      </c>
      <c r="I49" s="20">
        <v>15.5</v>
      </c>
      <c r="J49" s="21" t="s">
        <v>572</v>
      </c>
    </row>
    <row r="50" spans="2:10" ht="13" x14ac:dyDescent="0.2"/>
  </sheetData>
  <sheetProtection algorithmName="SHA-512" hashValue="uiY6wNg6P8hVyNTzZ3oftx/88WZAdwvSDU+Ugm7i/W0Pe1S+7TS8vlyAEx/DQDOi6y8+tvaZgGsrp7SeJbkoMg==" saltValue="lIVLf+iEh8ZIp8odC/tw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2024-03-14T03:51:55Z</dcterms:created>
  <dcterms:modified xsi:type="dcterms:W3CDTF">2024-03-21T01:31:09Z</dcterms:modified>
  <cp:category/>
</cp:coreProperties>
</file>