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50 財政課［共有］\002_財政係\⑫-1照会・回答・通知\R07\250822_【919〆】令和５年度財政状況資料集（追加分）の作成について（依頼）\02_回答\"/>
    </mc:Choice>
  </mc:AlternateContent>
  <bookViews>
    <workbookView xWindow="0" yWindow="0" windowWidth="19200" windowHeight="6930" firstSheet="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<sst xmlns="http://schemas.openxmlformats.org/spreadsheetml/2006/main" count="1107" uniqueCount="576">
  <si>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</si>
  <si>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</si>
  <si>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</si>
  <si>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</si>
  <si>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</si>
  <si>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</si>
  <si>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</si>
  <si>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</si>
  <si>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</si>
  <si>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</si>
  <si>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</si>
  <si>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</si>
  <si>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</si>
  <si>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</si>
  <si>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</si>
  <si>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</si>
  <si>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</si>
  <si>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</si>
  <si>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</si>
  <si>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</si>
  <si>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</si>
  <si>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</si>
  <si>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</si>
  <si>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</si>
  <si>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</si>
  <si>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</si>
  <si>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</si>
  <si>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</si>
  <si>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</si>
  <si>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</si>
  <si>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</si>
  <si>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</si>
  <si>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</si>
  <si>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</si>
  <si>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</si>
  <si>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</si>
  <si>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</si>
  <si>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</si>
  <si>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</si>
  <si>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</si>
  <si>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</si>
  <si>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</si>
  <si>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</si>
  <si>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</si>
  <si>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</si>
  <si>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</si>
  <si>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</si>
  <si>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</si>
  <si>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</si>
  <si>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</si>
  <si>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</si>
  <si>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</si>
  <si>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</si>
  <si>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</si>
  <si>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</si>
  <si>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</si>
  <si>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</si>
  <si>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</si>
  <si>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</si>
  <si>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</si>
  <si>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</si>
  <si>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</si>
  <si>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</si>
  <si>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</si>
  <si>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</si>
  <si>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</si>
  <si>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</si>
  <si>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</si>
  <si>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</si>
  <si>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</si>
  <si>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</si>
  <si>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</si>
  <si>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</si>
  <si>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</si>
  <si>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</si>
  <si>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</si>
  <si>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</si>
  <si>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</si>
  <si>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</si>
  <si>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</si>
  <si>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</si>
  <si>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</si>
  <si>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</si>
  <si>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</si>
  <si>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</si>
  <si>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</si>
  <si>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</si>
  <si>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</si>
  <si>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</si>
  <si>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</si>
  <si>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</si>
  <si>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</si>
  <si>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</si>
  <si>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</si>
  <si>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竹原市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</si>
  <si>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</si>
  <si>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</si>
  <si>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</si>
  <si>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</si>
  <si>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</si>
  <si>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</si>
  <si>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</si>
  <si>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</si>
  <si>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</si>
  <si>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</si>
  <si>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</si>
  <si>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</si>
  <si>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</si>
  <si>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</si>
  <si>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</si>
  <si>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</si>
  <si>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</si>
  <si>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</si>
  <si>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</si>
  <si>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</si>
  <si>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</si>
  <si>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</si>
  <si>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</si>
  <si>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</si>
  <si>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</si>
  <si>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</si>
  <si>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</si>
  <si>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</si>
  <si>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</si>
  <si>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</si>
  <si>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</si>
  <si>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</si>
  <si>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</si>
  <si>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</si>
  <si>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</si>
  <si>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</si>
  <si>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</si>
  <si>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</si>
  <si>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</si>
  <si>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</si>
  <si>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</si>
  <si>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</si>
  <si>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</si>
  <si>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</si>
  <si>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</si>
  <si>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</si>
  <si>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</si>
  <si>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</si>
  <si>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</si>
  <si>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</si>
  <si>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</si>
  <si>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</si>
  <si>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</si>
  <si>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</si>
  <si>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</si>
  <si>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</si>
  <si>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</si>
  <si>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</si>
  <si>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</si>
  <si>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</si>
  <si>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</si>
  <si>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</si>
  <si>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</si>
  <si>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</si>
  <si>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</si>
  <si>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</si>
  <si>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</si>
  <si>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</si>
  <si>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</si>
  <si>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</si>
  <si>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</si>
  <si>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</si>
  <si>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</si>
  <si>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</si>
  <si>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</si>
  <si>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</si>
  <si>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</si>
  <si>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</si>
  <si>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</si>
  <si>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</si>
  <si>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</si>
  <si>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</si>
  <si>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</si>
  <si>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</si>
  <si>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</si>
  <si>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</si>
  <si>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</si>
  <si>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</si>
  <si>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</si>
  <si>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</si>
  <si>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</si>
  <si>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</si>
  <si>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</si>
  <si>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</si>
  <si>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</si>
  <si>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</si>
  <si>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</si>
  <si>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</si>
  <si>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</si>
  <si>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</si>
  <si>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</si>
  <si>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</si>
  <si>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</si>
  <si>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</si>
  <si>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</si>
  <si>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</si>
  <si>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</si>
  <si>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</si>
  <si>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広島県竹原市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</si>
  <si>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</si>
  <si>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</si>
  <si>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</si>
  <si>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</si>
  <si>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</si>
  <si>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</si>
  <si>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</si>
  <si>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</si>
  <si>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</si>
  <si>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</si>
  <si>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</si>
  <si>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</si>
  <si>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</si>
  <si>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</si>
  <si>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</si>
  <si>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</si>
  <si>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</si>
  <si>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</si>
  <si>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</si>
  <si>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</si>
  <si>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</si>
  <si>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</si>
  <si>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</si>
  <si>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</si>
  <si>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</si>
  <si>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</si>
  <si>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</si>
  <si>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</si>
  <si>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</si>
  <si>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</si>
  <si>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</si>
  <si>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</si>
  <si>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</si>
  <si>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</si>
  <si>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</si>
  <si>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</si>
  <si>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</si>
  <si>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</si>
  <si>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</si>
  <si>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</si>
  <si>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</si>
  <si>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</si>
  <si>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</si>
  <si>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</si>
  <si>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</si>
  <si>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</si>
  <si>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</si>
  <si>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</si>
  <si>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</si>
  <si>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</si>
  <si>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</si>
  <si>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</si>
  <si>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</si>
  <si>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</si>
  <si>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</si>
  <si>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</si>
  <si>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</si>
  <si>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</si>
  <si>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</si>
  <si>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</si>
  <si>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</si>
  <si>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</si>
  <si>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</si>
  <si>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</si>
  <si>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</si>
  <si>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</si>
  <si>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</si>
  <si>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</si>
  <si>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</si>
  <si>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</si>
  <si>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</si>
  <si>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</si>
  <si>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</si>
  <si>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</si>
  <si>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</si>
  <si>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</si>
  <si>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</si>
  <si>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</si>
  <si>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</si>
  <si>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</si>
  <si>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</si>
  <si>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</si>
  <si>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</si>
  <si>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</si>
  <si>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</si>
  <si>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</si>
  <si>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</si>
  <si>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</si>
  <si>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</si>
  <si>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</si>
  <si>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</si>
  <si>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</si>
  <si>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</si>
  <si>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</si>
  <si>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</si>
  <si>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</si>
  <si>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</si>
  <si>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</si>
  <si>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</si>
  <si>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</si>
  <si>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</si>
  <si>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</si>
  <si>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</si>
  <si>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</si>
  <si>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</si>
  <si>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</si>
  <si>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</si>
  <si>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</si>
  <si>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</si>
  <si>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</si>
  <si>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</si>
  <si>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</si>
  <si>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</si>
  <si>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</si>
  <si>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</si>
  <si>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</si>
  <si>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</si>
  <si>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</si>
  <si>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</si>
  <si>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</si>
  <si>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</si>
  <si>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</si>
  <si>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</si>
  <si>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</si>
  <si>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</si>
  <si>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</si>
  <si>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</si>
  <si>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</si>
  <si>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</si>
  <si>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</si>
  <si>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</si>
  <si>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</si>
  <si>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</si>
  <si>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</si>
  <si>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</si>
  <si>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</si>
  <si>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</si>
  <si>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</si>
  <si>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</si>
  <si>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</si>
  <si>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</si>
  <si>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</si>
  <si>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</si>
  <si>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</si>
  <si>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</si>
  <si>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</si>
  <si>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</si>
  <si>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</si>
  <si>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</si>
  <si>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</si>
  <si>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広島県竹原市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</si>
  <si>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</si>
  <si>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</si>
  <si>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</si>
  <si>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</si>
  <si>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</si>
  <si>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</si>
  <si>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</si>
  <si>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</si>
  <si>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</si>
  <si>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</si>
  <si>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</si>
  <si>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</si>
  <si>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</si>
  <si>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</si>
  <si>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</si>
  <si>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</si>
  <si>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</si>
  <si>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</si>
  <si>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</si>
  <si>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</si>
  <si>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貸付資金特別会計</t>
    <phoneticPr fontId="5"/>
  </si>
  <si>
    <t>港湾事業特別会計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</si>
  <si>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</si>
  <si>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</si>
  <si>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</si>
  <si>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</si>
  <si>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</si>
  <si>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</si>
  <si>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</si>
  <si>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</si>
  <si>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</si>
  <si>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</si>
  <si>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</si>
  <si>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</si>
  <si>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</si>
  <si>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</si>
  <si>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</si>
  <si>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</si>
  <si>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</si>
  <si>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</si>
  <si>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</si>
  <si>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</si>
  <si>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</si>
  <si>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</si>
  <si>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</si>
  <si>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</si>
  <si>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</si>
  <si>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</si>
  <si>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</si>
  <si>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</si>
  <si>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</si>
  <si>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</si>
  <si>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</si>
  <si>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</si>
  <si>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</si>
  <si>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</si>
  <si>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</si>
  <si>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</si>
  <si>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</si>
  <si>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</si>
  <si>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</si>
  <si>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</si>
  <si>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</si>
  <si>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</si>
  <si>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</si>
  <si>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</si>
  <si>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</si>
  <si>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</si>
  <si>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</si>
  <si>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</si>
  <si>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</si>
  <si>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</si>
  <si>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</si>
  <si>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</si>
  <si>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</si>
  <si>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</si>
  <si>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</si>
  <si>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</si>
  <si>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</si>
  <si>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</si>
  <si>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</si>
  <si>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</si>
  <si>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</si>
  <si>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</si>
  <si>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</si>
  <si>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</si>
  <si>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</si>
  <si>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</si>
  <si>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</si>
  <si>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</si>
  <si>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</si>
  <si>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</si>
  <si>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</si>
  <si>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</si>
  <si>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</si>
  <si>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</si>
  <si>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</si>
  <si>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</si>
  <si>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</si>
  <si>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</si>
  <si>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</si>
  <si>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</si>
  <si>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</si>
  <si>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</si>
  <si>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</si>
  <si>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</si>
  <si>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</si>
  <si>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</si>
  <si>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</si>
  <si>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</si>
  <si>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</si>
  <si>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</si>
  <si>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</si>
  <si>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</si>
  <si>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</si>
  <si>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</si>
  <si>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</si>
  <si>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</si>
  <si>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</si>
  <si>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</si>
  <si>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</si>
  <si>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</si>
  <si>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</si>
  <si>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</si>
  <si>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</si>
  <si>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</si>
  <si>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</si>
  <si>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</si>
  <si>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</si>
  <si>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</si>
  <si>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</si>
  <si>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</si>
  <si>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</si>
  <si>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</si>
  <si>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</si>
  <si>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</si>
  <si>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</si>
  <si>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</si>
  <si>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</si>
  <si>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</si>
  <si>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</si>
  <si>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</si>
  <si>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</si>
  <si>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</si>
  <si>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</si>
  <si>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</si>
  <si>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</si>
  <si>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</si>
  <si>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</si>
  <si>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</si>
  <si>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</si>
  <si>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</si>
  <si>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</si>
  <si>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</si>
  <si>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</si>
  <si>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</si>
  <si>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</si>
  <si>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</si>
  <si>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</si>
  <si>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</si>
  <si>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</si>
  <si>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</si>
  <si>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</si>
  <si>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</si>
  <si>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</si>
  <si>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</si>
  <si>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</si>
  <si>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</si>
  <si>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</si>
  <si>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</si>
  <si>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</si>
  <si>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</si>
  <si>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</si>
  <si>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</si>
  <si>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</si>
  <si>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</si>
  <si>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9.50</t>
  </si>
  <si>
    <t>▲ 0.92</t>
  </si>
  <si>
    <t>一般会計</t>
  </si>
  <si>
    <t>介護保険特別会計</t>
  </si>
  <si>
    <t>港湾事業特別会計</t>
  </si>
  <si>
    <t>国民健康保険特別会計</t>
  </si>
  <si>
    <t>下水道事業会計</t>
  </si>
  <si>
    <t>後期高齢者医療特別会計</t>
  </si>
  <si>
    <t>貸付資金特別会計</t>
  </si>
  <si>
    <t>公共用地先行取得事業特別会計</t>
  </si>
  <si>
    <t>その他会計（赤字）</t>
  </si>
  <si>
    <t>その他会計（黒字）</t>
  </si>
  <si>
    <t>R01</t>
    <phoneticPr fontId="5"/>
  </si>
  <si>
    <t>R02</t>
    <phoneticPr fontId="5"/>
  </si>
  <si>
    <t>R03</t>
    <phoneticPr fontId="5"/>
  </si>
  <si>
    <t>R04</t>
    <phoneticPr fontId="5"/>
  </si>
  <si>
    <t>R05</t>
    <phoneticPr fontId="5"/>
  </si>
  <si>
    <t>-</t>
    <phoneticPr fontId="2"/>
  </si>
  <si>
    <t>後期高齢者医療広域連合（一般会計）</t>
    <rPh sb="0" eb="5">
      <t>コウキコウレイシャ</t>
    </rPh>
    <rPh sb="5" eb="7">
      <t>イリョウ</t>
    </rPh>
    <rPh sb="7" eb="11">
      <t>コウイキレンゴウ</t>
    </rPh>
    <rPh sb="12" eb="16">
      <t>イッパンカイケイ</t>
    </rPh>
    <phoneticPr fontId="10"/>
  </si>
  <si>
    <t>後期高齢者医療広域連合（特別会計）</t>
    <rPh sb="0" eb="5">
      <t>コウキコウレイシャ</t>
    </rPh>
    <rPh sb="5" eb="7">
      <t>イリョウ</t>
    </rPh>
    <rPh sb="7" eb="11">
      <t>コウイキレンゴウ</t>
    </rPh>
    <rPh sb="12" eb="16">
      <t>トクベツカイケイ</t>
    </rPh>
    <phoneticPr fontId="10"/>
  </si>
  <si>
    <t>広島中央環境衛生組合</t>
    <rPh sb="0" eb="4">
      <t>ヒロシマチュウオウ</t>
    </rPh>
    <rPh sb="4" eb="10">
      <t>カンキョウエイセイクミアイ</t>
    </rPh>
    <phoneticPr fontId="10"/>
  </si>
  <si>
    <t>広島県市町総合組合</t>
    <rPh sb="0" eb="3">
      <t>ヒロシマケン</t>
    </rPh>
    <rPh sb="3" eb="5">
      <t>シマチ</t>
    </rPh>
    <rPh sb="5" eb="9">
      <t>ソウゴウクミアイ</t>
    </rPh>
    <phoneticPr fontId="10"/>
  </si>
  <si>
    <t>竹原流通センター株式会社</t>
    <rPh sb="0" eb="2">
      <t>タケハラ</t>
    </rPh>
    <rPh sb="2" eb="4">
      <t>リュウツウ</t>
    </rPh>
    <rPh sb="8" eb="12">
      <t>カブシキガイシャ</t>
    </rPh>
    <phoneticPr fontId="10"/>
  </si>
  <si>
    <t>株式会社いいね竹原</t>
    <rPh sb="0" eb="4">
      <t>カブシキガイシャ</t>
    </rPh>
    <rPh sb="7" eb="9">
      <t>タケハラ</t>
    </rPh>
    <phoneticPr fontId="10"/>
  </si>
  <si>
    <t>一般社団法人竹原観光まちづくり機構</t>
    <rPh sb="0" eb="2">
      <t>イッパン</t>
    </rPh>
    <rPh sb="2" eb="4">
      <t>シャダン</t>
    </rPh>
    <rPh sb="4" eb="6">
      <t>ホウジン</t>
    </rPh>
    <rPh sb="6" eb="8">
      <t>タケハラ</t>
    </rPh>
    <rPh sb="8" eb="10">
      <t>カンコウ</t>
    </rPh>
    <rPh sb="15" eb="17">
      <t>キコウ</t>
    </rPh>
    <phoneticPr fontId="2"/>
  </si>
  <si>
    <t>広島県水道広域連合企業団（水道事業会計）</t>
    <phoneticPr fontId="2"/>
  </si>
  <si>
    <t>広島県水道広域連合企業団（工業用水道事業会計）</t>
    <phoneticPr fontId="2"/>
  </si>
  <si>
    <t>-</t>
    <phoneticPr fontId="2"/>
  </si>
  <si>
    <t>法適用企業</t>
    <rPh sb="0" eb="3">
      <t>ホウテキヨウ</t>
    </rPh>
    <rPh sb="3" eb="5">
      <t>キギョウ</t>
    </rPh>
    <phoneticPr fontId="2"/>
  </si>
  <si>
    <t>都市基盤整備基金</t>
    <rPh sb="0" eb="4">
      <t>トシキバン</t>
    </rPh>
    <rPh sb="4" eb="6">
      <t>セイビ</t>
    </rPh>
    <rPh sb="6" eb="8">
      <t>キキン</t>
    </rPh>
    <phoneticPr fontId="5"/>
  </si>
  <si>
    <t>地域福祉基金</t>
    <rPh sb="0" eb="6">
      <t>チイキフクシキキン</t>
    </rPh>
    <phoneticPr fontId="5"/>
  </si>
  <si>
    <t>地域振興基金</t>
    <rPh sb="0" eb="2">
      <t>チイキ</t>
    </rPh>
    <rPh sb="2" eb="4">
      <t>シンコウ</t>
    </rPh>
    <rPh sb="4" eb="6">
      <t>キキン</t>
    </rPh>
    <phoneticPr fontId="5"/>
  </si>
  <si>
    <t>市立図書館建設基金</t>
    <rPh sb="0" eb="2">
      <t>シリツ</t>
    </rPh>
    <rPh sb="2" eb="5">
      <t>トショカン</t>
    </rPh>
    <rPh sb="5" eb="7">
      <t>ケンセツ</t>
    </rPh>
    <rPh sb="7" eb="9">
      <t>キキン</t>
    </rPh>
    <phoneticPr fontId="5"/>
  </si>
  <si>
    <t>市立美術館美術品取得基金</t>
    <rPh sb="0" eb="2">
      <t>シリツ</t>
    </rPh>
    <rPh sb="2" eb="5">
      <t>ビジュツカン</t>
    </rPh>
    <rPh sb="5" eb="7">
      <t>ビジュツ</t>
    </rPh>
    <rPh sb="7" eb="8">
      <t>ヒン</t>
    </rPh>
    <rPh sb="8" eb="10">
      <t>シュトク</t>
    </rPh>
    <rPh sb="10" eb="12">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</si>
  <si>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</si>
  <si>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</si>
  <si>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</si>
  <si>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</si>
  <si>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</si>
  <si>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</si>
  <si>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</si>
  <si>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</si>
  <si>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</si>
  <si>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類似団体内平均値と同値となっているものの、将来負担比率は、類似団体の平均値を上回っています。今後も、複合施設の整備などに係る市債の発行が見込まれることから、「竹原市公共施設等総合管理計画」に基づき、引き続き、計画的な保全実施による施設の長寿命化、維持管理コストの縮減や施設総量の最適化に取り組むことで、公債費負担の軽減を図り、将来負担比率を抑制するなど、将来にわたって、安定的な財政運営を目指します。</t>
    <rPh sb="1" eb="3">
      <t>ジッシツ</t>
    </rPh>
    <rPh sb="10" eb="14">
      <t>ルイジダンタイ</t>
    </rPh>
    <rPh sb="14" eb="15">
      <t>ナイ</t>
    </rPh>
    <rPh sb="15" eb="18">
      <t>ヘイキンチ</t>
    </rPh>
    <rPh sb="19" eb="21">
      <t>ドウチ</t>
    </rPh>
    <rPh sb="31" eb="33">
      <t>ショウライ</t>
    </rPh>
    <rPh sb="33" eb="37">
      <t>フタンヒリツ</t>
    </rPh>
    <rPh sb="39" eb="43">
      <t>ルイジダンタイ</t>
    </rPh>
    <rPh sb="44" eb="47">
      <t>ヘイキンチ</t>
    </rPh>
    <rPh sb="48" eb="50">
      <t>ウワマワ</t>
    </rPh>
    <rPh sb="56" eb="58">
      <t>コンゴ</t>
    </rPh>
    <rPh sb="109" eb="110">
      <t>ヒ</t>
    </rPh>
    <rPh sb="111" eb="112">
      <t>ツヅ</t>
    </rPh>
    <rPh sb="195" eb="198">
      <t>アンテイテキ</t>
    </rPh>
    <phoneticPr fontId="5"/>
  </si>
  <si>
    <t>・有形固定資産減価償却率及び将来負担比率は類似団体平均値より高い水準にあります。今後も、複合施設の整備などに係る市債の発行が見込まれることから、「竹原市公共施設等総合管理計画」に基づき、引き続き、計画的な保全実施による施設の長寿命化、維持管理コストの縮減や施設総量の最適化に取り組むことで、公債費負担の軽減を図り、将来負担比率を抑制するなど、将来にわたって、安定的な財政運営を目指します。</t>
    <rPh sb="1" eb="3">
      <t>ユウケイ</t>
    </rPh>
    <rPh sb="3" eb="5">
      <t>コテイ</t>
    </rPh>
    <rPh sb="5" eb="7">
      <t>シサン</t>
    </rPh>
    <rPh sb="7" eb="9">
      <t>ゲンカ</t>
    </rPh>
    <rPh sb="9" eb="12">
      <t>ショウキャクリツ</t>
    </rPh>
    <rPh sb="12" eb="13">
      <t>オヨ</t>
    </rPh>
    <rPh sb="21" eb="25">
      <t>ルイジダンタイ</t>
    </rPh>
    <rPh sb="40" eb="42">
      <t>コンゴ</t>
    </rPh>
    <rPh sb="49" eb="51">
      <t>セイビ</t>
    </rPh>
    <rPh sb="54" eb="55">
      <t>カカ</t>
    </rPh>
    <rPh sb="56" eb="58">
      <t>シサイ</t>
    </rPh>
    <rPh sb="59" eb="61">
      <t>ハッコウ</t>
    </rPh>
    <rPh sb="62" eb="64">
      <t>ミコ</t>
    </rPh>
    <rPh sb="93" eb="94">
      <t>ヒ</t>
    </rPh>
    <rPh sb="95" eb="96">
      <t>ツヅ</t>
    </rPh>
    <rPh sb="179" eb="182">
      <t>アンテイテキ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</si>
</sst>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1" fillId="0" borderId="41"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51" xfId="16" applyFont="1" applyBorder="1" applyAlignment="1" applyProtection="1">
      <alignment horizontal="left" vertical="top" wrapText="1"/>
      <protection locked="0"/>
    </xf>
    <xf numFmtId="0" fontId="41" fillId="0" borderId="65"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56" xfId="16" applyFont="1" applyBorder="1" applyAlignment="1" applyProtection="1">
      <alignment horizontal="left" vertical="top" wrapText="1"/>
      <protection locked="0"/>
    </xf>
    <xf numFmtId="0" fontId="4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1C55-4507-8FD2-B2F3662F8A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53821</c:v>
                </c:pt>
                <c:pt idx="1">
                  <c:v>31832</c:v>
                </c:pt>
                <c:pt idx="2">
                  <c:v>36031</c:v>
                </c:pt>
                <c:pt idx="3">
                  <c:v>58366</c:v>
                </c:pt>
                <c:pt idx="4">
                  <c:v>132880</c:v>
                </c:pt>
              </c:numCache>
            </c:numRef>
          </c:val>
          <c:smooth val="0"/>
          <c:extLst>
            <c:ext xmlns:c16="http://schemas.microsoft.com/office/drawing/2014/chart" uri="{C3380CC4-5D6E-409C-BE32-E72D297353CC}">
              <c16:uniqueId val="{00000001-1C55-4507-8FD2-B2F3662F8A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2.2400000000000002</c:v>
                </c:pt>
                <c:pt idx="1">
                  <c:v>1.47</c:v>
                </c:pt>
                <c:pt idx="2">
                  <c:v>10.1</c:v>
                </c:pt>
                <c:pt idx="3">
                  <c:v>6.56</c:v>
                </c:pt>
                <c:pt idx="4">
                  <c:v>6.58</c:v>
                </c:pt>
              </c:numCache>
            </c:numRef>
          </c:val>
          <c:extLst>
            <c:ext xmlns:c16="http://schemas.microsoft.com/office/drawing/2014/chart" uri="{C3380CC4-5D6E-409C-BE32-E72D297353CC}">
              <c16:uniqueId val="{00000000-FBC2-459B-B2CA-F64B65701E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6.95</c:v>
                </c:pt>
                <c:pt idx="1">
                  <c:v>10.17</c:v>
                </c:pt>
                <c:pt idx="2">
                  <c:v>16.62</c:v>
                </c:pt>
                <c:pt idx="3">
                  <c:v>25.12</c:v>
                </c:pt>
                <c:pt idx="4">
                  <c:v>29.73</c:v>
                </c:pt>
              </c:numCache>
            </c:numRef>
          </c:val>
          <c:extLst>
            <c:ext xmlns:c16="http://schemas.microsoft.com/office/drawing/2014/chart" uri="{C3380CC4-5D6E-409C-BE32-E72D297353CC}">
              <c16:uniqueId val="{00000001-FBC2-459B-B2CA-F64B65701E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-9.5</c:v>
                </c:pt>
                <c:pt idx="1">
                  <c:v>1.66</c:v>
                </c:pt>
                <c:pt idx="2">
                  <c:v>15.5</c:v>
                </c:pt>
                <c:pt idx="3">
                  <c:v>-0.92</c:v>
                </c:pt>
                <c:pt idx="4">
                  <c:v>1.65</c:v>
                </c:pt>
              </c:numCache>
            </c:numRef>
          </c:val>
          <c:smooth val="0"/>
          <c:extLst>
            <c:ext xmlns:c16="http://schemas.microsoft.com/office/drawing/2014/chart" uri="{C3380CC4-5D6E-409C-BE32-E72D297353CC}">
              <c16:uniqueId val="{00000002-FBC2-459B-B2CA-F64B65701E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17.59</c:v>
                </c:pt>
                <c:pt idx="2">
                  <c:v>#N/A</c:v>
                </c:pt>
                <c:pt idx="3">
                  <c:v>14.04</c:v>
                </c:pt>
                <c:pt idx="4">
                  <c:v>#N/A</c:v>
                </c:pt>
                <c:pt idx="5">
                  <c:v>14.77</c:v>
                </c:pt>
                <c:pt idx="6">
                  <c:v>#N/A</c:v>
                </c:pt>
                <c:pt idx="7">
                  <c:v>13.97</c:v>
                </c:pt>
                <c:pt idx="8">
                  <c:v>0</c:v>
                </c:pt>
                <c:pt idx="9">
                  <c:v>0</c:v>
                </c:pt>
              </c:numCache>
            </c:numRef>
          </c:val>
          <c:extLst>
            <c:ext xmlns:c16="http://schemas.microsoft.com/office/drawing/2014/chart" uri="{C3380CC4-5D6E-409C-BE32-E72D297353CC}">
              <c16:uniqueId val="{00000000-5724-47C0-B517-758123A7CC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24-47C0-B517-758123A7CCF3}"/>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724-47C0-B517-758123A7CCF3}"/>
            </c:ext>
          </c:extLst>
        </c:ser>
        <c:ser>
          <c:idx val="3"/>
          <c:order val="3"/>
          <c:tx>
            <c:strRef>
              <c:f>データシート!$A$30</c:f>
              <c:strCache>
                <c:ptCount val="1"/>
                <c:pt idx="0">
                  <c:v>貸付資金特別会計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724-47C0-B517-758123A7CCF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4-5724-47C0-B517-758123A7CCF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0.2</c:v>
                </c:pt>
                <c:pt idx="4">
                  <c:v>#N/A</c:v>
                </c:pt>
                <c:pt idx="5">
                  <c:v>0.22</c:v>
                </c:pt>
                <c:pt idx="6">
                  <c:v>#N/A</c:v>
                </c:pt>
                <c:pt idx="7">
                  <c:v>0.27</c:v>
                </c:pt>
                <c:pt idx="8">
                  <c:v>#N/A</c:v>
                </c:pt>
                <c:pt idx="9">
                  <c:v>0.12</c:v>
                </c:pt>
              </c:numCache>
            </c:numRef>
          </c:val>
          <c:extLst>
            <c:ext xmlns:c16="http://schemas.microsoft.com/office/drawing/2014/chart" uri="{C3380CC4-5D6E-409C-BE32-E72D297353CC}">
              <c16:uniqueId val="{00000005-5724-47C0-B517-758123A7CCF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0.03</c:v>
                </c:pt>
                <c:pt idx="2">
                  <c:v>#N/A</c:v>
                </c:pt>
                <c:pt idx="3">
                  <c:v>0.64</c:v>
                </c:pt>
                <c:pt idx="4">
                  <c:v>#N/A</c:v>
                </c:pt>
                <c:pt idx="5">
                  <c:v>0.28000000000000003</c:v>
                </c:pt>
                <c:pt idx="6">
                  <c:v>#N/A</c:v>
                </c:pt>
                <c:pt idx="7">
                  <c:v>0.21</c:v>
                </c:pt>
                <c:pt idx="8">
                  <c:v>#N/A</c:v>
                </c:pt>
                <c:pt idx="9">
                  <c:v>0.15</c:v>
                </c:pt>
              </c:numCache>
            </c:numRef>
          </c:val>
          <c:extLst>
            <c:ext xmlns:c16="http://schemas.microsoft.com/office/drawing/2014/chart" uri="{C3380CC4-5D6E-409C-BE32-E72D297353CC}">
              <c16:uniqueId val="{00000006-5724-47C0-B517-758123A7CCF3}"/>
            </c:ext>
          </c:extLst>
        </c:ser>
        <c:ser>
          <c:idx val="7"/>
          <c:order val="7"/>
          <c:tx>
            <c:strRef>
              <c:f>データシート!$A$34</c:f>
              <c:strCache>
                <c:ptCount val="1"/>
                <c:pt idx="0">
                  <c:v>港湾事業特別会計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0.21</c:v>
                </c:pt>
                <c:pt idx="2">
                  <c:v>#N/A</c:v>
                </c:pt>
                <c:pt idx="3">
                  <c:v>0.19</c:v>
                </c:pt>
                <c:pt idx="4">
                  <c:v>#N/A</c:v>
                </c:pt>
                <c:pt idx="5">
                  <c:v>0.25</c:v>
                </c:pt>
                <c:pt idx="6">
                  <c:v>#N/A</c:v>
                </c:pt>
                <c:pt idx="7">
                  <c:v>0.27</c:v>
                </c:pt>
                <c:pt idx="8">
                  <c:v>#N/A</c:v>
                </c:pt>
                <c:pt idx="9">
                  <c:v>0.23</c:v>
                </c:pt>
              </c:numCache>
            </c:numRef>
          </c:val>
          <c:extLst>
            <c:ext xmlns:c16="http://schemas.microsoft.com/office/drawing/2014/chart" uri="{C3380CC4-5D6E-409C-BE32-E72D297353CC}">
              <c16:uniqueId val="{00000007-5724-47C0-B517-758123A7CCF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0.32</c:v>
                </c:pt>
                <c:pt idx="2">
                  <c:v>#N/A</c:v>
                </c:pt>
                <c:pt idx="3">
                  <c:v>0.79</c:v>
                </c:pt>
                <c:pt idx="4">
                  <c:v>#N/A</c:v>
                </c:pt>
                <c:pt idx="5">
                  <c:v>1.58</c:v>
                </c:pt>
                <c:pt idx="6">
                  <c:v>#N/A</c:v>
                </c:pt>
                <c:pt idx="7">
                  <c:v>1.67</c:v>
                </c:pt>
                <c:pt idx="8">
                  <c:v>#N/A</c:v>
                </c:pt>
                <c:pt idx="9">
                  <c:v>1.28</c:v>
                </c:pt>
              </c:numCache>
            </c:numRef>
          </c:val>
          <c:extLst>
            <c:ext xmlns:c16="http://schemas.microsoft.com/office/drawing/2014/chart" uri="{C3380CC4-5D6E-409C-BE32-E72D297353CC}">
              <c16:uniqueId val="{00000008-5724-47C0-B517-758123A7CCF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2.02</c:v>
                </c:pt>
                <c:pt idx="2">
                  <c:v>#N/A</c:v>
                </c:pt>
                <c:pt idx="3">
                  <c:v>1.27</c:v>
                </c:pt>
                <c:pt idx="4">
                  <c:v>#N/A</c:v>
                </c:pt>
                <c:pt idx="5">
                  <c:v>9.84</c:v>
                </c:pt>
                <c:pt idx="6">
                  <c:v>#N/A</c:v>
                </c:pt>
                <c:pt idx="7">
                  <c:v>6.27</c:v>
                </c:pt>
                <c:pt idx="8">
                  <c:v>#N/A</c:v>
                </c:pt>
                <c:pt idx="9">
                  <c:v>6.34</c:v>
                </c:pt>
              </c:numCache>
            </c:numRef>
          </c:val>
          <c:extLst>
            <c:ext xmlns:c16="http://schemas.microsoft.com/office/drawing/2014/chart" uri="{C3380CC4-5D6E-409C-BE32-E72D297353CC}">
              <c16:uniqueId val="{00000009-5724-47C0-B517-758123A7CCF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852</c:v>
                </c:pt>
                <c:pt idx="5">
                  <c:v>870</c:v>
                </c:pt>
                <c:pt idx="8">
                  <c:v>886</c:v>
                </c:pt>
                <c:pt idx="11">
                  <c:v>909</c:v>
                </c:pt>
                <c:pt idx="14">
                  <c:v>946</c:v>
                </c:pt>
              </c:numCache>
            </c:numRef>
          </c:val>
          <c:extLst>
            <c:ext xmlns:c16="http://schemas.microsoft.com/office/drawing/2014/chart" uri="{C3380CC4-5D6E-409C-BE32-E72D297353CC}">
              <c16:uniqueId val="{00000000-17E1-496B-8AD1-1E167C71FA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2</c:v>
                </c:pt>
                <c:pt idx="3">
                  <c:v>0</c:v>
                </c:pt>
                <c:pt idx="6">
                  <c:v>0</c:v>
                </c:pt>
                <c:pt idx="9">
                  <c:v>1</c:v>
                </c:pt>
                <c:pt idx="12">
                  <c:v>2</c:v>
                </c:pt>
              </c:numCache>
            </c:numRef>
          </c:val>
          <c:extLst>
            <c:ext xmlns:c16="http://schemas.microsoft.com/office/drawing/2014/chart" uri="{C3380CC4-5D6E-409C-BE32-E72D297353CC}">
              <c16:uniqueId val="{00000001-17E1-496B-8AD1-1E167C71FA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7E1-496B-8AD1-1E167C71FA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43</c:v>
                </c:pt>
                <c:pt idx="3">
                  <c:v>44</c:v>
                </c:pt>
                <c:pt idx="6">
                  <c:v>48</c:v>
                </c:pt>
                <c:pt idx="9">
                  <c:v>35</c:v>
                </c:pt>
                <c:pt idx="12">
                  <c:v>60</c:v>
                </c:pt>
              </c:numCache>
            </c:numRef>
          </c:val>
          <c:extLst>
            <c:ext xmlns:c16="http://schemas.microsoft.com/office/drawing/2014/chart" uri="{C3380CC4-5D6E-409C-BE32-E72D297353CC}">
              <c16:uniqueId val="{00000003-17E1-496B-8AD1-1E167C71FA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292</c:v>
                </c:pt>
                <c:pt idx="3">
                  <c:v>326</c:v>
                </c:pt>
                <c:pt idx="6">
                  <c:v>330</c:v>
                </c:pt>
                <c:pt idx="9">
                  <c:v>323</c:v>
                </c:pt>
                <c:pt idx="12">
                  <c:v>302</c:v>
                </c:pt>
              </c:numCache>
            </c:numRef>
          </c:val>
          <c:extLst>
            <c:ext xmlns:c16="http://schemas.microsoft.com/office/drawing/2014/chart" uri="{C3380CC4-5D6E-409C-BE32-E72D297353CC}">
              <c16:uniqueId val="{00000004-17E1-496B-8AD1-1E167C71FA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E1-496B-8AD1-1E167C71FA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E1-496B-8AD1-1E167C71FA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1039</c:v>
                </c:pt>
                <c:pt idx="3">
                  <c:v>1039</c:v>
                </c:pt>
                <c:pt idx="6">
                  <c:v>1104</c:v>
                </c:pt>
                <c:pt idx="9">
                  <c:v>1122</c:v>
                </c:pt>
                <c:pt idx="12">
                  <c:v>1232</c:v>
                </c:pt>
              </c:numCache>
            </c:numRef>
          </c:val>
          <c:extLst>
            <c:ext xmlns:c16="http://schemas.microsoft.com/office/drawing/2014/chart" uri="{C3380CC4-5D6E-409C-BE32-E72D297353CC}">
              <c16:uniqueId val="{00000007-17E1-496B-8AD1-1E167C71FA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524</c:v>
                </c:pt>
                <c:pt idx="2">
                  <c:v>#N/A</c:v>
                </c:pt>
                <c:pt idx="3">
                  <c:v>#N/A</c:v>
                </c:pt>
                <c:pt idx="4">
                  <c:v>539</c:v>
                </c:pt>
                <c:pt idx="5">
                  <c:v>#N/A</c:v>
                </c:pt>
                <c:pt idx="6">
                  <c:v>#N/A</c:v>
                </c:pt>
                <c:pt idx="7">
                  <c:v>596</c:v>
                </c:pt>
                <c:pt idx="8">
                  <c:v>#N/A</c:v>
                </c:pt>
                <c:pt idx="9">
                  <c:v>#N/A</c:v>
                </c:pt>
                <c:pt idx="10">
                  <c:v>572</c:v>
                </c:pt>
                <c:pt idx="11">
                  <c:v>#N/A</c:v>
                </c:pt>
                <c:pt idx="12">
                  <c:v>#N/A</c:v>
                </c:pt>
                <c:pt idx="13">
                  <c:v>650</c:v>
                </c:pt>
                <c:pt idx="14">
                  <c:v>#N/A</c:v>
                </c:pt>
              </c:numCache>
            </c:numRef>
          </c:val>
          <c:smooth val="0"/>
          <c:extLst>
            <c:ext xmlns:c16="http://schemas.microsoft.com/office/drawing/2014/chart" uri="{C3380CC4-5D6E-409C-BE32-E72D297353CC}">
              <c16:uniqueId val="{00000008-17E1-496B-8AD1-1E167C71FA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11988</c:v>
                </c:pt>
                <c:pt idx="5">
                  <c:v>12060</c:v>
                </c:pt>
                <c:pt idx="8">
                  <c:v>12754</c:v>
                </c:pt>
                <c:pt idx="11">
                  <c:v>13763</c:v>
                </c:pt>
                <c:pt idx="14">
                  <c:v>14760</c:v>
                </c:pt>
              </c:numCache>
            </c:numRef>
          </c:val>
          <c:extLst>
            <c:ext xmlns:c16="http://schemas.microsoft.com/office/drawing/2014/chart" uri="{C3380CC4-5D6E-409C-BE32-E72D297353CC}">
              <c16:uniqueId val="{00000000-95F4-4347-B7F1-0F1B8DE95F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180</c:v>
                </c:pt>
                <c:pt idx="5">
                  <c:v>137</c:v>
                </c:pt>
                <c:pt idx="8">
                  <c:v>113</c:v>
                </c:pt>
                <c:pt idx="11">
                  <c:v>83</c:v>
                </c:pt>
                <c:pt idx="14">
                  <c:v>57</c:v>
                </c:pt>
              </c:numCache>
            </c:numRef>
          </c:val>
          <c:extLst>
            <c:ext xmlns:c16="http://schemas.microsoft.com/office/drawing/2014/chart" uri="{C3380CC4-5D6E-409C-BE32-E72D297353CC}">
              <c16:uniqueId val="{00000001-95F4-4347-B7F1-0F1B8DE95F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2655</c:v>
                </c:pt>
                <c:pt idx="5">
                  <c:v>3033</c:v>
                </c:pt>
                <c:pt idx="8">
                  <c:v>4123</c:v>
                </c:pt>
                <c:pt idx="11">
                  <c:v>5019</c:v>
                </c:pt>
                <c:pt idx="14">
                  <c:v>5634</c:v>
                </c:pt>
              </c:numCache>
            </c:numRef>
          </c:val>
          <c:extLst>
            <c:ext xmlns:c16="http://schemas.microsoft.com/office/drawing/2014/chart" uri="{C3380CC4-5D6E-409C-BE32-E72D297353CC}">
              <c16:uniqueId val="{00000002-95F4-4347-B7F1-0F1B8DE95F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F4-4347-B7F1-0F1B8DE95F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F4-4347-B7F1-0F1B8DE95F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5-95F4-4347-B7F1-0F1B8DE95F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1269</c:v>
                </c:pt>
                <c:pt idx="3">
                  <c:v>1224</c:v>
                </c:pt>
                <c:pt idx="6">
                  <c:v>1232</c:v>
                </c:pt>
                <c:pt idx="9">
                  <c:v>1169</c:v>
                </c:pt>
                <c:pt idx="12">
                  <c:v>1312</c:v>
                </c:pt>
              </c:numCache>
            </c:numRef>
          </c:val>
          <c:extLst>
            <c:ext xmlns:c16="http://schemas.microsoft.com/office/drawing/2014/chart" uri="{C3380CC4-5D6E-409C-BE32-E72D297353CC}">
              <c16:uniqueId val="{00000006-95F4-4347-B7F1-0F1B8DE95F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465</c:v>
                </c:pt>
                <c:pt idx="3">
                  <c:v>1738</c:v>
                </c:pt>
                <c:pt idx="6">
                  <c:v>2201</c:v>
                </c:pt>
                <c:pt idx="9">
                  <c:v>2172</c:v>
                </c:pt>
                <c:pt idx="12">
                  <c:v>2154</c:v>
                </c:pt>
              </c:numCache>
            </c:numRef>
          </c:val>
          <c:extLst>
            <c:ext xmlns:c16="http://schemas.microsoft.com/office/drawing/2014/chart" uri="{C3380CC4-5D6E-409C-BE32-E72D297353CC}">
              <c16:uniqueId val="{00000007-95F4-4347-B7F1-0F1B8DE95F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4879</c:v>
                </c:pt>
                <c:pt idx="3">
                  <c:v>4770</c:v>
                </c:pt>
                <c:pt idx="6">
                  <c:v>4429</c:v>
                </c:pt>
                <c:pt idx="9">
                  <c:v>4147</c:v>
                </c:pt>
                <c:pt idx="12">
                  <c:v>3839</c:v>
                </c:pt>
              </c:numCache>
            </c:numRef>
          </c:val>
          <c:extLst>
            <c:ext xmlns:c16="http://schemas.microsoft.com/office/drawing/2014/chart" uri="{C3380CC4-5D6E-409C-BE32-E72D297353CC}">
              <c16:uniqueId val="{00000008-95F4-4347-B7F1-0F1B8DE95F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5F4-4347-B7F1-0F1B8DE95F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13501</c:v>
                </c:pt>
                <c:pt idx="3">
                  <c:v>13558</c:v>
                </c:pt>
                <c:pt idx="6">
                  <c:v>13771</c:v>
                </c:pt>
                <c:pt idx="9">
                  <c:v>13879</c:v>
                </c:pt>
                <c:pt idx="12">
                  <c:v>15400</c:v>
                </c:pt>
              </c:numCache>
            </c:numRef>
          </c:val>
          <c:extLst>
            <c:ext xmlns:c16="http://schemas.microsoft.com/office/drawing/2014/chart" uri="{C3380CC4-5D6E-409C-BE32-E72D297353CC}">
              <c16:uniqueId val="{0000000A-95F4-4347-B7F1-0F1B8DE95F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5291</c:v>
                </c:pt>
                <c:pt idx="2">
                  <c:v>#N/A</c:v>
                </c:pt>
                <c:pt idx="3">
                  <c:v>#N/A</c:v>
                </c:pt>
                <c:pt idx="4">
                  <c:v>6060</c:v>
                </c:pt>
                <c:pt idx="5">
                  <c:v>#N/A</c:v>
                </c:pt>
                <c:pt idx="6">
                  <c:v>#N/A</c:v>
                </c:pt>
                <c:pt idx="7">
                  <c:v>4642</c:v>
                </c:pt>
                <c:pt idx="8">
                  <c:v>#N/A</c:v>
                </c:pt>
                <c:pt idx="9">
                  <c:v>#N/A</c:v>
                </c:pt>
                <c:pt idx="10">
                  <c:v>2502</c:v>
                </c:pt>
                <c:pt idx="11">
                  <c:v>#N/A</c:v>
                </c:pt>
                <c:pt idx="12">
                  <c:v>#N/A</c:v>
                </c:pt>
                <c:pt idx="13">
                  <c:v>2254</c:v>
                </c:pt>
                <c:pt idx="14">
                  <c:v>#N/A</c:v>
                </c:pt>
              </c:numCache>
            </c:numRef>
          </c:val>
          <c:smooth val="0"/>
          <c:extLst>
            <c:ext xmlns:c16="http://schemas.microsoft.com/office/drawing/2014/chart" uri="{C3380CC4-5D6E-409C-BE32-E72D297353CC}">
              <c16:uniqueId val="{0000000B-95F4-4347-B7F1-0F1B8DE95F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1337</c:v>
                </c:pt>
                <c:pt idx="1">
                  <c:v>1969</c:v>
                </c:pt>
                <c:pt idx="2">
                  <c:v>2350</c:v>
                </c:pt>
              </c:numCache>
            </c:numRef>
          </c:val>
          <c:extLst>
            <c:ext xmlns:c16="http://schemas.microsoft.com/office/drawing/2014/chart" uri="{C3380CC4-5D6E-409C-BE32-E72D297353CC}">
              <c16:uniqueId val="{00000000-641A-4D9A-B08A-95CC440F24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122</c:v>
                </c:pt>
                <c:pt idx="1">
                  <c:v>222</c:v>
                </c:pt>
                <c:pt idx="2">
                  <c:v>323</c:v>
                </c:pt>
              </c:numCache>
            </c:numRef>
          </c:val>
          <c:extLst>
            <c:ext xmlns:c16="http://schemas.microsoft.com/office/drawing/2014/chart" uri="{C3380CC4-5D6E-409C-BE32-E72D297353CC}">
              <c16:uniqueId val="{00000001-641A-4D9A-B08A-95CC440F24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1281</c:v>
                </c:pt>
                <c:pt idx="1">
                  <c:v>1360</c:v>
                </c:pt>
                <c:pt idx="2">
                  <c:v>1411</c:v>
                </c:pt>
              </c:numCache>
            </c:numRef>
          </c:val>
          <c:extLst>
            <c:ext xmlns:c16="http://schemas.microsoft.com/office/drawing/2014/chart" uri="{C3380CC4-5D6E-409C-BE32-E72D297353CC}">
              <c16:uniqueId val="{00000002-641A-4D9A-B08A-95CC440F24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{E82DC276-10ED-41A1-A403-DB4B7602EB5B}</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2B26-4B21-9841-E2EEEC4A4E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{68B0FB2C-AC5E-45EE-8C26-4DCF14C80410}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26-4B21-9841-E2EEEC4A4E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{0DE6ADF9-4060-4A26-BAD4-0BA6CD3EF937}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26-4B21-9841-E2EEEC4A4E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{BE42075F-7929-415B-84F1-DE28A0A0504A}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26-4B21-9841-E2EEEC4A4E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{5AA05F62-BD38-432B-B695-BE69DE85C808}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26-4B21-9841-E2EEEC4A4ED8}"/>
                </c:ext>
              </c:extLst>
            </c:dLbl>
            <c:dLbl>
              <c:idx val="8"/>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{0ADD27C6-05B5-478D-AF0F-02E002A9B327}</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2B26-4B21-9841-E2EEEC4A4ED8}"/>
                </c:ext>
              </c:extLst>
            </c:dLbl>
            <c:dLbl>
              <c:idx val="16"/>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{7981466B-649B-469E-A22D-CCBA9FF733C7}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2B26-4B21-9841-E2EEEC4A4ED8}"/>
                </c:ext>
              </c:extLst>
            </c:dLbl>
            <c:dLbl>
              <c:idx val="24"/>
              <c:layout>
                <c:manualLayout>
                  <c:x val="0"/>
                  <c:y val="6.5136900632346397E-3"/>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{703E404C-89C0-40E7-84DA-70700AAC3BC7}</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2B26-4B21-9841-E2EEEC4A4ED8}"/>
                </c:ext>
              </c:extLst>
            </c:dLbl>
            <c:dLbl>
              <c:idx val="32"/>
              <c:layout>
                <c:manualLayout>
                  <c:x val="0"/>
                  <c:y val="-6.5136900632346397E-3"/>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{322B1ADA-827F-4FB0-8D7F-C5DE311DACF7}</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2B26-4B21-9841-E2EEEC4A4E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74.5</c:v>
                </c:pt>
                <c:pt idx="8">
                  <c:v>75</c:v>
                </c:pt>
                <c:pt idx="16">
                  <c:v>73.099999999999994</c:v>
                </c:pt>
                <c:pt idx="24">
                  <c:v>73.8</c:v>
                </c:pt>
                <c:pt idx="32">
                  <c:v>74.400000000000006</c:v>
                </c:pt>
              </c:numCache>
            </c:numRef>
          </c:xVal>
          <c:yVal>
            <c:numRef>
              <c:f>公会計指標分析・財政指標組合せ分析表!$BP$51:$DC$51</c:f>
              <c:numCache>
                <c:formatCode>#,##0.0;"▲ "#,##0.0</c:formatCode>
                <c:ptCount val="40"/>
                <c:pt idx="0">
                  <c:v>84.8</c:v>
                </c:pt>
                <c:pt idx="8">
                  <c:v>94</c:v>
                </c:pt>
                <c:pt idx="16">
                  <c:v>64.5</c:v>
                </c:pt>
                <c:pt idx="24">
                  <c:v>36</c:v>
                </c:pt>
                <c:pt idx="32">
                  <c:v>32.299999999999997</c:v>
                </c:pt>
              </c:numCache>
            </c:numRef>
          </c:yVal>
          <c:smooth val="0"/>
          <c:extLst>
            <c:ext xmlns:c16="http://schemas.microsoft.com/office/drawing/2014/chart" uri="{C3380CC4-5D6E-409C-BE32-E72D297353CC}">
              <c16:uniqueId val="{00000009-2B26-4B21-9841-E2EEEC4A4E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{F8F0E09B-C467-499C-9C5C-39BF13E06100}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2B26-4B21-9841-E2EEEC4A4E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{A11BED8C-A026-42B3-A48B-566A92D34D98}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26-4B21-9841-E2EEEC4A4E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{95EE4207-B4A4-4174-9424-3FC76D4B1801}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26-4B21-9841-E2EEEC4A4E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{6206DB01-CA56-4993-807F-07E5543D47B0}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26-4B21-9841-E2EEEC4A4E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{72BBFC56-F1FB-442E-960B-B6EDB334C2A5}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26-4B21-9841-E2EEEC4A4ED8}"/>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{79B4EF12-EFBF-4AC4-8677-9848A8CD11AD}</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2B26-4B21-9841-E2EEEC4A4ED8}"/>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{1BB06B59-DBD2-4E5A-88A1-0B747F6CCBE4}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2B26-4B21-9841-E2EEEC4A4ED8}"/>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{CE3DB08D-68D5-4B0D-8C74-FE3FD7F01C1B}</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2B26-4B21-9841-E2EEEC4A4ED8}"/>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{7C87ECAC-E1A5-46AB-B2A4-9E9478362E15}</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2B26-4B21-9841-E2EEEC4A4E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62</c:v>
                </c:pt>
                <c:pt idx="16">
                  <c:v>63.2</c:v>
                </c:pt>
                <c:pt idx="24">
                  <c:v>65.3</c:v>
                </c:pt>
                <c:pt idx="32">
                  <c:v>66.900000000000006</c:v>
                </c:pt>
              </c:numCache>
            </c:numRef>
          </c:xVal>
          <c:yVal>
            <c:numRef>
              <c:f>公会計指標分析・財政指標組合せ分析表!$BP$55:$DC$55</c:f>
              <c:numCache>
                <c:formatCode>#,##0.0;"▲ "#,##0.0</c:formatCode>
                <c:ptCount val="40"/>
                <c:pt idx="0">
                  <c:v>49.7</c:v>
                </c:pt>
                <c:pt idx="8">
                  <c:v>37.299999999999997</c:v>
                </c:pt>
                <c:pt idx="16">
                  <c:v>25.4</c:v>
                </c:pt>
                <c:pt idx="24">
                  <c:v>17.600000000000001</c:v>
                </c:pt>
                <c:pt idx="32">
                  <c:v>17.2</c:v>
                </c:pt>
              </c:numCache>
            </c:numRef>
          </c:yVal>
          <c:smooth val="0"/>
          <c:extLst>
            <c:ext xmlns:c16="http://schemas.microsoft.com/office/drawing/2014/chart" uri="{C3380CC4-5D6E-409C-BE32-E72D297353CC}">
              <c16:uniqueId val="{00000013-2B26-4B21-9841-E2EEEC4A4ED8}"/>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{D6825E03-B55E-4D16-9A80-EDFB28E8A74D}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7381-47AC-A0B9-C4371BFA4B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{190F4CE2-1FC2-4EB6-A2E2-67DB15C5FD53}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81-47AC-A0B9-C4371BFA4B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{BBF7AC47-B482-42B4-A3DE-22D4ABD29423}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81-47AC-A0B9-C4371BFA4B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{45DDA531-B982-4E3D-838D-12A5F9DC4017}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81-47AC-A0B9-C4371BFA4B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{27DC0E97-326B-41A4-884F-1CA9E7105F54}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81-47AC-A0B9-C4371BFA4B22}"/>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{6B04313E-8E25-4238-8D79-DDF53F537BE8}</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7381-47AC-A0B9-C4371BFA4B22}"/>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{F50E5E63-3275-4687-80FC-25170243F01C}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7381-47AC-A0B9-C4371BFA4B22}"/>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{66236D79-1D4B-45C2-A234-2F38C97AD6B2}</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7381-47AC-A0B9-C4371BFA4B22}"/>
                </c:ext>
              </c:extLst>
            </c:dLbl>
            <c:dLbl>
              <c:idx val="32"/>
              <c:layout>
                <c:manualLayout>
                  <c:x val="-4.4905057365901245E-2"/>
                  <c:y val="-6.3629738058657168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{7CE34E1D-D25B-4318-A568-6E91C207AAE6}</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7381-47AC-A0B9-C4371BFA4B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8.4</c:v>
                </c:pt>
                <c:pt idx="16">
                  <c:v>8.3000000000000007</c:v>
                </c:pt>
                <c:pt idx="24">
                  <c:v>8.3000000000000007</c:v>
                </c:pt>
                <c:pt idx="32">
                  <c:v>8.6</c:v>
                </c:pt>
              </c:numCache>
            </c:numRef>
          </c:xVal>
          <c:yVal>
            <c:numRef>
              <c:f>公会計指標分析・財政指標組合せ分析表!$BP$73:$DC$73</c:f>
              <c:numCache>
                <c:formatCode>#,##0.0;"▲ "#,##0.0</c:formatCode>
                <c:ptCount val="40"/>
                <c:pt idx="0">
                  <c:v>84.8</c:v>
                </c:pt>
                <c:pt idx="8">
                  <c:v>94</c:v>
                </c:pt>
                <c:pt idx="16">
                  <c:v>64.5</c:v>
                </c:pt>
                <c:pt idx="24">
                  <c:v>36</c:v>
                </c:pt>
                <c:pt idx="32">
                  <c:v>32.299999999999997</c:v>
                </c:pt>
              </c:numCache>
            </c:numRef>
          </c:yVal>
          <c:smooth val="0"/>
          <c:extLst>
            <c:ext xmlns:c16="http://schemas.microsoft.com/office/drawing/2014/chart" uri="{C3380CC4-5D6E-409C-BE32-E72D297353CC}">
              <c16:uniqueId val="{00000009-7381-47AC-A0B9-C4371BFA4B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{A482E556-0F13-4B78-A5FA-28DA82006856}</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7381-47AC-A0B9-C4371BFA4B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{56943C64-B308-4C18-ADE4-9B9206F55FC4}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81-47AC-A0B9-C4371BFA4B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{A384A8B1-E102-4487-A9E2-A134F12867EA}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81-47AC-A0B9-C4371BFA4B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{54114EA5-07DF-400E-8FD3-C3C94B8AAC60}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81-47AC-A0B9-C4371BFA4B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{81B73EE1-29CC-4E8B-AB28-56D6B36C2D17}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81-47AC-A0B9-C4371BFA4B22}"/>
                </c:ext>
              </c:extLst>
            </c:dLbl>
            <c:dLbl>
              <c:idx val="8"/>
              <c:layout>
                <c:manualLayout>
                  <c:x val="-1.8235628084250128E-2"/>
                  <c:y val="-6.1203556116930735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{614FB350-768D-48BA-B652-F6E635F93C6F}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7381-47AC-A0B9-C4371BFA4B22}"/>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{F91EEC5B-2A8B-464D-8973-69A879717E7A}</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7381-47AC-A0B9-C4371BFA4B22}"/>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{F801E777-3E07-45F7-8816-240F56D37A2F}</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7381-47AC-A0B9-C4371BFA4B22}"/>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{1A1BD70A-DDA0-4EBD-8BED-77309783BFB5}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7381-47AC-A0B9-C4371BFA4B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8.6</c:v>
                </c:pt>
                <c:pt idx="16">
                  <c:v>8.3000000000000007</c:v>
                </c:pt>
                <c:pt idx="24">
                  <c:v>8.4</c:v>
                </c:pt>
                <c:pt idx="32">
                  <c:v>8.6</c:v>
                </c:pt>
              </c:numCache>
            </c:numRef>
          </c:xVal>
          <c:yVal>
            <c:numRef>
              <c:f>公会計指標分析・財政指標組合せ分析表!$BP$77:$DC$77</c:f>
              <c:numCache>
                <c:formatCode>#,##0.0;"▲ "#,##0.0</c:formatCode>
                <c:ptCount val="40"/>
                <c:pt idx="0">
                  <c:v>49.7</c:v>
                </c:pt>
                <c:pt idx="8">
                  <c:v>37.299999999999997</c:v>
                </c:pt>
                <c:pt idx="16">
                  <c:v>25.4</c:v>
                </c:pt>
                <c:pt idx="24">
                  <c:v>17.600000000000001</c:v>
                </c:pt>
                <c:pt idx="32">
                  <c:v>17.2</c:v>
                </c:pt>
              </c:numCache>
            </c:numRef>
          </c:yVal>
          <c:smooth val="0"/>
          <c:extLst>
            <c:ext xmlns:c16="http://schemas.microsoft.com/office/drawing/2014/chart" uri="{C3380CC4-5D6E-409C-BE32-E72D297353CC}">
              <c16:uniqueId val="{00000013-7381-47AC-A0B9-C4371BFA4B22}"/>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23,064
22,744
118.23
16,248,620
15,657,508
520,297
7,905,162
15,400,463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し、類似団体を</a:t>
          </a:r>
          <a:r>
            <a:rPr kumimoji="1" lang="en-US" altLang="ja-JP" sz="1100">
              <a:solidFill>
                <a:schemeClr val="dk1"/>
              </a:solidFill>
              <a:effectLst/>
              <a:latin typeface="+mn-lt"/>
              <a:ea typeface="+mn-ea"/>
              <a:cs typeface="+mn-cs"/>
            </a:rPr>
            <a:t>0.17</a:t>
          </a:r>
          <a:r>
            <a:rPr kumimoji="1" lang="ja-JP" altLang="ja-JP" sz="1100">
              <a:solidFill>
                <a:schemeClr val="dk1"/>
              </a:solidFill>
              <a:effectLst/>
              <a:latin typeface="+mn-lt"/>
              <a:ea typeface="+mn-ea"/>
              <a:cs typeface="+mn-cs"/>
            </a:rPr>
            <a:t>ポイント上回っている。　</a:t>
          </a:r>
          <a:endParaRPr lang="ja-JP" altLang="ja-JP" sz="1400">
            <a:effectLst/>
          </a:endParaRPr>
        </a:p>
        <a:p>
          <a:r>
            <a:rPr kumimoji="1" lang="ja-JP" altLang="ja-JP" sz="1100">
              <a:solidFill>
                <a:schemeClr val="dk1"/>
              </a:solidFill>
              <a:effectLst/>
              <a:latin typeface="+mn-lt"/>
              <a:ea typeface="+mn-ea"/>
              <a:cs typeface="+mn-cs"/>
            </a:rPr>
            <a:t>　前年度と比べ、基準財政需要額</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百万円増加し、基準財政収入額は</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77258</xdr:rowOff>
    </xdr:from>
    <xdr:to>
      <xdr:col>23</xdr:col>
      <xdr:colOff>133350</xdr:colOff>
      <xdr:row>39</xdr:row>
      <xdr:rowOff>157692</xdr:rowOff>
    </xdr:to>
    <xdr:cxnSp macro="">
      <xdr:nvCxnSpPr>
        <xdr:cNvPr id="69" name="直線コネクタ 68"/>
        <xdr:cNvCxnSpPr/>
      </xdr:nvCxnSpPr>
      <xdr:spPr>
        <a:xfrm flipV="1">
          <a:off x="4114800" y="676380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40</xdr:row>
      <xdr:rowOff>46567</xdr:rowOff>
    </xdr:to>
    <xdr:cxnSp macro="">
      <xdr:nvCxnSpPr>
        <xdr:cNvPr id="72" name="直線コネクタ 71"/>
        <xdr:cNvCxnSpPr/>
      </xdr:nvCxnSpPr>
      <xdr:spPr>
        <a:xfrm flipV="1">
          <a:off x="3225800" y="68442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127000</xdr:rowOff>
    </xdr:to>
    <xdr:cxnSp macro="">
      <xdr:nvCxnSpPr>
        <xdr:cNvPr id="75" name="直線コネクタ 74"/>
        <xdr:cNvCxnSpPr/>
      </xdr:nvCxnSpPr>
      <xdr:spPr>
        <a:xfrm flipV="1">
          <a:off x="2336800" y="69045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127000</xdr:rowOff>
    </xdr:to>
    <xdr:cxnSp macro="">
      <xdr:nvCxnSpPr>
        <xdr:cNvPr id="78" name="直線コネクタ 77"/>
        <xdr:cNvCxnSpPr/>
      </xdr:nvCxnSpPr>
      <xdr:spPr>
        <a:xfrm>
          <a:off x="1447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26458</xdr:rowOff>
    </xdr:from>
    <xdr:to>
      <xdr:col>23</xdr:col>
      <xdr:colOff>184150</xdr:colOff>
      <xdr:row>39</xdr:row>
      <xdr:rowOff>128058</xdr:rowOff>
    </xdr:to>
    <xdr:sp macro="" textlink="">
      <xdr:nvSpPr>
        <xdr:cNvPr id="88" name="楕円 87"/>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42985</xdr:rowOff>
    </xdr:from>
    <xdr:ext cx="762000" cy="259045"/>
    <xdr:sp macro="" textlink="">
      <xdr:nvSpPr>
        <xdr:cNvPr id="89" name="財政力該当値テキスト"/>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公債費や扶助費の増加などにより前年度と比べ</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ポイント悪化し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、類似団体を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公債費については、災害復旧事業や防災対策事業などの実施により前年度から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％の上昇（</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百万円の増加）となっていることに加え、新庁舎整備事業等の大型投資事業を実施することから、公債費がさらに増加していくことが見込まれるため、人件費等の義務費や事務事業の見直し等を行い、経常経費の圧縮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64</xdr:row>
      <xdr:rowOff>95673</xdr:rowOff>
    </xdr:to>
    <xdr:cxnSp macro="">
      <xdr:nvCxnSpPr>
        <xdr:cNvPr id="132" name="直線コネクタ 131"/>
        <xdr:cNvCxnSpPr/>
      </xdr:nvCxnSpPr>
      <xdr:spPr>
        <a:xfrm>
          <a:off x="4114800" y="10923694"/>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63</xdr:row>
      <xdr:rowOff>122344</xdr:rowOff>
    </xdr:to>
    <xdr:cxnSp macro="">
      <xdr:nvCxnSpPr>
        <xdr:cNvPr id="135" name="直線コネクタ 134"/>
        <xdr:cNvCxnSpPr/>
      </xdr:nvCxnSpPr>
      <xdr:spPr>
        <a:xfrm>
          <a:off x="3225800" y="10465223"/>
          <a:ext cx="889000" cy="4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6773</xdr:rowOff>
    </xdr:from>
    <xdr:to>
      <xdr:col>15</xdr:col>
      <xdr:colOff>82550</xdr:colOff>
      <xdr:row>65</xdr:row>
      <xdr:rowOff>133350</xdr:rowOff>
    </xdr:to>
    <xdr:cxnSp macro="">
      <xdr:nvCxnSpPr>
        <xdr:cNvPr id="138" name="直線コネクタ 137"/>
        <xdr:cNvCxnSpPr/>
      </xdr:nvCxnSpPr>
      <xdr:spPr>
        <a:xfrm flipV="1">
          <a:off x="2336800" y="10465223"/>
          <a:ext cx="889000" cy="8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67</xdr:row>
      <xdr:rowOff>160444</xdr:rowOff>
    </xdr:to>
    <xdr:cxnSp macro="">
      <xdr:nvCxnSpPr>
        <xdr:cNvPr id="141" name="直線コネクタ 140"/>
        <xdr:cNvCxnSpPr/>
      </xdr:nvCxnSpPr>
      <xdr:spPr>
        <a:xfrm flipV="1">
          <a:off x="1447800" y="11277600"/>
          <a:ext cx="889000" cy="3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5" name="テキスト ボックス 144"/>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44873</xdr:rowOff>
    </xdr:from>
    <xdr:to>
      <xdr:col>23</xdr:col>
      <xdr:colOff>184150</xdr:colOff>
      <xdr:row>64</xdr:row>
      <xdr:rowOff>146473</xdr:rowOff>
    </xdr:to>
    <xdr:sp macro="" textlink="">
      <xdr:nvSpPr>
        <xdr:cNvPr id="151" name="楕円 150"/>
        <xdr:cNvSpPr/>
      </xdr:nvSpPr>
      <xdr:spPr>
        <a:xfrm>
          <a:off x="4902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16950</xdr:rowOff>
    </xdr:from>
    <xdr:ext cx="762000" cy="259045"/>
    <xdr:sp macro="" textlink="">
      <xdr:nvSpPr>
        <xdr:cNvPr id="152" name="財政構造の弾力性該当値テキスト"/>
        <xdr:cNvSpPr txBox="1"/>
      </xdr:nvSpPr>
      <xdr:spPr>
        <a:xfrm>
          <a:off x="5041900" y="109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3" name="楕円 152"/>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157921</xdr:rowOff>
    </xdr:from>
    <xdr:ext cx="736600" cy="259045"/>
    <xdr:sp macro="" textlink="">
      <xdr:nvSpPr>
        <xdr:cNvPr id="154" name="テキスト ボックス 153"/>
        <xdr:cNvSpPr txBox="1"/>
      </xdr:nvSpPr>
      <xdr:spPr>
        <a:xfrm>
          <a:off x="3733800" y="1095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127423</xdr:rowOff>
    </xdr:from>
    <xdr:to>
      <xdr:col>15</xdr:col>
      <xdr:colOff>133350</xdr:colOff>
      <xdr:row>61</xdr:row>
      <xdr:rowOff>57573</xdr:rowOff>
    </xdr:to>
    <xdr:sp macro="" textlink="">
      <xdr:nvSpPr>
        <xdr:cNvPr id="155" name="楕円 154"/>
        <xdr:cNvSpPr/>
      </xdr:nvSpPr>
      <xdr:spPr>
        <a:xfrm>
          <a:off x="3175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67750</xdr:rowOff>
    </xdr:from>
    <xdr:ext cx="762000" cy="259045"/>
    <xdr:sp macro="" textlink="">
      <xdr:nvSpPr>
        <xdr:cNvPr id="156" name="テキスト ボックス 155"/>
        <xdr:cNvSpPr txBox="1"/>
      </xdr:nvSpPr>
      <xdr:spPr>
        <a:xfrm>
          <a:off x="2844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7" name="楕円 156"/>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8" name="テキスト ボックス 157"/>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109644</xdr:rowOff>
    </xdr:from>
    <xdr:to>
      <xdr:col>7</xdr:col>
      <xdr:colOff>31750</xdr:colOff>
      <xdr:row>68</xdr:row>
      <xdr:rowOff>39794</xdr:rowOff>
    </xdr:to>
    <xdr:sp macro="" textlink="">
      <xdr:nvSpPr>
        <xdr:cNvPr id="159" name="楕円 158"/>
        <xdr:cNvSpPr/>
      </xdr:nvSpPr>
      <xdr:spPr>
        <a:xfrm>
          <a:off x="1397000" y="115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24571</xdr:rowOff>
    </xdr:from>
    <xdr:ext cx="762000" cy="259045"/>
    <xdr:sp macro="" textlink="">
      <xdr:nvSpPr>
        <xdr:cNvPr id="160" name="テキスト ボックス 159"/>
        <xdr:cNvSpPr txBox="1"/>
      </xdr:nvSpPr>
      <xdr:spPr>
        <a:xfrm>
          <a:off x="1066800" y="1168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[184,573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3,513</a:t>
          </a:r>
          <a:r>
            <a:rPr kumimoji="1" lang="ja-JP" altLang="ja-JP" sz="1100">
              <a:solidFill>
                <a:schemeClr val="dk1"/>
              </a:solidFill>
              <a:effectLst/>
              <a:latin typeface="+mn-lt"/>
              <a:ea typeface="+mn-ea"/>
              <a:cs typeface="+mn-cs"/>
            </a:rPr>
            <a:t>円増加し、類似団体平均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4,909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会計年度任用職員の基本給や手当の増加により人件費が前年度と比べ増額したことによる。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88884</xdr:rowOff>
    </xdr:from>
    <xdr:to>
      <xdr:col>23</xdr:col>
      <xdr:colOff>133350</xdr:colOff>
      <xdr:row>84</xdr:row>
      <xdr:rowOff>110136</xdr:rowOff>
    </xdr:to>
    <xdr:cxnSp macro="">
      <xdr:nvCxnSpPr>
        <xdr:cNvPr id="191" name="直線コネクタ 190"/>
        <xdr:cNvCxnSpPr/>
      </xdr:nvCxnSpPr>
      <xdr:spPr>
        <a:xfrm>
          <a:off x="4114800" y="14490684"/>
          <a:ext cx="838200" cy="2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25476</xdr:rowOff>
    </xdr:from>
    <xdr:to>
      <xdr:col>19</xdr:col>
      <xdr:colOff>133350</xdr:colOff>
      <xdr:row>84</xdr:row>
      <xdr:rowOff>88884</xdr:rowOff>
    </xdr:to>
    <xdr:cxnSp macro="">
      <xdr:nvCxnSpPr>
        <xdr:cNvPr id="194" name="直線コネクタ 193"/>
        <xdr:cNvCxnSpPr/>
      </xdr:nvCxnSpPr>
      <xdr:spPr>
        <a:xfrm>
          <a:off x="3225800" y="14427276"/>
          <a:ext cx="889000" cy="6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117804</xdr:rowOff>
    </xdr:from>
    <xdr:to>
      <xdr:col>15</xdr:col>
      <xdr:colOff>82550</xdr:colOff>
      <xdr:row>84</xdr:row>
      <xdr:rowOff>25476</xdr:rowOff>
    </xdr:to>
    <xdr:cxnSp macro="">
      <xdr:nvCxnSpPr>
        <xdr:cNvPr id="197" name="直線コネクタ 196"/>
        <xdr:cNvCxnSpPr/>
      </xdr:nvCxnSpPr>
      <xdr:spPr>
        <a:xfrm>
          <a:off x="2336800" y="14348154"/>
          <a:ext cx="889000" cy="7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108635</xdr:rowOff>
    </xdr:from>
    <xdr:to>
      <xdr:col>11</xdr:col>
      <xdr:colOff>31750</xdr:colOff>
      <xdr:row>83</xdr:row>
      <xdr:rowOff>117804</xdr:rowOff>
    </xdr:to>
    <xdr:cxnSp macro="">
      <xdr:nvCxnSpPr>
        <xdr:cNvPr id="200" name="直線コネクタ 199"/>
        <xdr:cNvCxnSpPr/>
      </xdr:nvCxnSpPr>
      <xdr:spPr>
        <a:xfrm>
          <a:off x="1447800" y="14338985"/>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100992</xdr:rowOff>
    </xdr:from>
    <xdr:ext cx="762000" cy="259045"/>
    <xdr:sp macro="" textlink="">
      <xdr:nvSpPr>
        <xdr:cNvPr id="204" name="テキスト ボックス 203"/>
        <xdr:cNvSpPr txBox="1"/>
      </xdr:nvSpPr>
      <xdr:spPr>
        <a:xfrm>
          <a:off x="1066800" y="1398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59336</xdr:rowOff>
    </xdr:from>
    <xdr:to>
      <xdr:col>23</xdr:col>
      <xdr:colOff>184150</xdr:colOff>
      <xdr:row>84</xdr:row>
      <xdr:rowOff>160936</xdr:rowOff>
    </xdr:to>
    <xdr:sp macro="" textlink="">
      <xdr:nvSpPr>
        <xdr:cNvPr id="210" name="楕円 209"/>
        <xdr:cNvSpPr/>
      </xdr:nvSpPr>
      <xdr:spPr>
        <a:xfrm>
          <a:off x="4902200" y="1446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31413</xdr:rowOff>
    </xdr:from>
    <xdr:ext cx="762000" cy="259045"/>
    <xdr:sp macro="" textlink="">
      <xdr:nvSpPr>
        <xdr:cNvPr id="211" name="人件費・物件費等の状況該当値テキスト"/>
        <xdr:cNvSpPr txBox="1"/>
      </xdr:nvSpPr>
      <xdr:spPr>
        <a:xfrm>
          <a:off x="5041900" y="1443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38084</xdr:rowOff>
    </xdr:from>
    <xdr:to>
      <xdr:col>19</xdr:col>
      <xdr:colOff>184150</xdr:colOff>
      <xdr:row>84</xdr:row>
      <xdr:rowOff>139684</xdr:rowOff>
    </xdr:to>
    <xdr:sp macro="" textlink="">
      <xdr:nvSpPr>
        <xdr:cNvPr id="212" name="楕円 211"/>
        <xdr:cNvSpPr/>
      </xdr:nvSpPr>
      <xdr:spPr>
        <a:xfrm>
          <a:off x="4064000" y="1443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124461</xdr:rowOff>
    </xdr:from>
    <xdr:ext cx="736600" cy="259045"/>
    <xdr:sp macro="" textlink="">
      <xdr:nvSpPr>
        <xdr:cNvPr id="213" name="テキスト ボックス 212"/>
        <xdr:cNvSpPr txBox="1"/>
      </xdr:nvSpPr>
      <xdr:spPr>
        <a:xfrm>
          <a:off x="3733800" y="1452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146126</xdr:rowOff>
    </xdr:from>
    <xdr:to>
      <xdr:col>15</xdr:col>
      <xdr:colOff>133350</xdr:colOff>
      <xdr:row>84</xdr:row>
      <xdr:rowOff>76276</xdr:rowOff>
    </xdr:to>
    <xdr:sp macro="" textlink="">
      <xdr:nvSpPr>
        <xdr:cNvPr id="214" name="楕円 213"/>
        <xdr:cNvSpPr/>
      </xdr:nvSpPr>
      <xdr:spPr>
        <a:xfrm>
          <a:off x="3175000" y="1437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86453</xdr:rowOff>
    </xdr:from>
    <xdr:ext cx="762000" cy="259045"/>
    <xdr:sp macro="" textlink="">
      <xdr:nvSpPr>
        <xdr:cNvPr id="215" name="テキスト ボックス 214"/>
        <xdr:cNvSpPr txBox="1"/>
      </xdr:nvSpPr>
      <xdr:spPr>
        <a:xfrm>
          <a:off x="2844800" y="1414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67004</xdr:rowOff>
    </xdr:from>
    <xdr:to>
      <xdr:col>11</xdr:col>
      <xdr:colOff>82550</xdr:colOff>
      <xdr:row>83</xdr:row>
      <xdr:rowOff>168604</xdr:rowOff>
    </xdr:to>
    <xdr:sp macro="" textlink="">
      <xdr:nvSpPr>
        <xdr:cNvPr id="216" name="楕円 215"/>
        <xdr:cNvSpPr/>
      </xdr:nvSpPr>
      <xdr:spPr>
        <a:xfrm>
          <a:off x="2286000" y="1429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7331</xdr:rowOff>
    </xdr:from>
    <xdr:ext cx="762000" cy="259045"/>
    <xdr:sp macro="" textlink="">
      <xdr:nvSpPr>
        <xdr:cNvPr id="217" name="テキスト ボックス 216"/>
        <xdr:cNvSpPr txBox="1"/>
      </xdr:nvSpPr>
      <xdr:spPr>
        <a:xfrm>
          <a:off x="1955800" y="140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57835</xdr:rowOff>
    </xdr:from>
    <xdr:to>
      <xdr:col>7</xdr:col>
      <xdr:colOff>31750</xdr:colOff>
      <xdr:row>83</xdr:row>
      <xdr:rowOff>159435</xdr:rowOff>
    </xdr:to>
    <xdr:sp macro="" textlink="">
      <xdr:nvSpPr>
        <xdr:cNvPr id="218" name="楕円 217"/>
        <xdr:cNvSpPr/>
      </xdr:nvSpPr>
      <xdr:spPr>
        <a:xfrm>
          <a:off x="1397000" y="142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144212</xdr:rowOff>
    </xdr:from>
    <xdr:ext cx="762000" cy="259045"/>
    <xdr:sp macro="" textlink="">
      <xdr:nvSpPr>
        <xdr:cNvPr id="219" name="テキスト ボックス 218"/>
        <xdr:cNvSpPr txBox="1"/>
      </xdr:nvSpPr>
      <xdr:spPr>
        <a:xfrm>
          <a:off x="1066800" y="1437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R5.4.1</a:t>
          </a:r>
          <a:r>
            <a:rPr kumimoji="1" lang="ja-JP" altLang="ja-JP" sz="1100">
              <a:solidFill>
                <a:schemeClr val="dk1"/>
              </a:solidFill>
              <a:effectLst/>
              <a:latin typeface="+mn-lt"/>
              <a:ea typeface="+mn-ea"/>
              <a:cs typeface="+mn-cs"/>
            </a:rPr>
            <a:t>現在のラスパイレス指数は、職員の給与削減措置を終了したことに伴い、前年度と比べ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ポイント上回った</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80963</xdr:rowOff>
    </xdr:to>
    <xdr:cxnSp macro="">
      <xdr:nvCxnSpPr>
        <xdr:cNvPr id="257" name="直線コネクタ 256"/>
        <xdr:cNvCxnSpPr/>
      </xdr:nvCxnSpPr>
      <xdr:spPr>
        <a:xfrm>
          <a:off x="16179800" y="1496695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22225</xdr:rowOff>
    </xdr:from>
    <xdr:to>
      <xdr:col>77</xdr:col>
      <xdr:colOff>44450</xdr:colOff>
      <xdr:row>87</xdr:row>
      <xdr:rowOff>50800</xdr:rowOff>
    </xdr:to>
    <xdr:cxnSp macro="">
      <xdr:nvCxnSpPr>
        <xdr:cNvPr id="260" name="直線コネクタ 259"/>
        <xdr:cNvCxnSpPr/>
      </xdr:nvCxnSpPr>
      <xdr:spPr>
        <a:xfrm>
          <a:off x="15290800" y="14424025"/>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22225</xdr:rowOff>
    </xdr:from>
    <xdr:to>
      <xdr:col>72</xdr:col>
      <xdr:colOff>203200</xdr:colOff>
      <xdr:row>84</xdr:row>
      <xdr:rowOff>127794</xdr:rowOff>
    </xdr:to>
    <xdr:cxnSp macro="">
      <xdr:nvCxnSpPr>
        <xdr:cNvPr id="263" name="直線コネクタ 262"/>
        <xdr:cNvCxnSpPr/>
      </xdr:nvCxnSpPr>
      <xdr:spPr>
        <a:xfrm flipV="1">
          <a:off x="14401800" y="14424025"/>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65" name="テキスト ボックス 264"/>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127794</xdr:rowOff>
    </xdr:from>
    <xdr:to>
      <xdr:col>68</xdr:col>
      <xdr:colOff>152400</xdr:colOff>
      <xdr:row>86</xdr:row>
      <xdr:rowOff>26194</xdr:rowOff>
    </xdr:to>
    <xdr:cxnSp macro="">
      <xdr:nvCxnSpPr>
        <xdr:cNvPr id="266" name="直線コネクタ 265"/>
        <xdr:cNvCxnSpPr/>
      </xdr:nvCxnSpPr>
      <xdr:spPr>
        <a:xfrm flipV="1">
          <a:off x="13512800" y="1452959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68" name="テキスト ボックス 267"/>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30163</xdr:rowOff>
    </xdr:from>
    <xdr:to>
      <xdr:col>81</xdr:col>
      <xdr:colOff>95250</xdr:colOff>
      <xdr:row>87</xdr:row>
      <xdr:rowOff>131763</xdr:rowOff>
    </xdr:to>
    <xdr:sp macro="" textlink="">
      <xdr:nvSpPr>
        <xdr:cNvPr id="276" name="楕円 275"/>
        <xdr:cNvSpPr/>
      </xdr:nvSpPr>
      <xdr:spPr>
        <a:xfrm>
          <a:off x="169672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2240</xdr:rowOff>
    </xdr:from>
    <xdr:ext cx="762000" cy="259045"/>
    <xdr:sp macro="" textlink="">
      <xdr:nvSpPr>
        <xdr:cNvPr id="277" name="給与水準   （国との比較）該当値テキスト"/>
        <xdr:cNvSpPr txBox="1"/>
      </xdr:nvSpPr>
      <xdr:spPr>
        <a:xfrm>
          <a:off x="17106900" y="1491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142875</xdr:rowOff>
    </xdr:from>
    <xdr:to>
      <xdr:col>73</xdr:col>
      <xdr:colOff>44450</xdr:colOff>
      <xdr:row>84</xdr:row>
      <xdr:rowOff>73025</xdr:rowOff>
    </xdr:to>
    <xdr:sp macro="" textlink="">
      <xdr:nvSpPr>
        <xdr:cNvPr id="280" name="楕円 279"/>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83202</xdr:rowOff>
    </xdr:from>
    <xdr:ext cx="762000" cy="259045"/>
    <xdr:sp macro="" textlink="">
      <xdr:nvSpPr>
        <xdr:cNvPr id="281" name="テキスト ボックス 280"/>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76994</xdr:rowOff>
    </xdr:from>
    <xdr:to>
      <xdr:col>68</xdr:col>
      <xdr:colOff>203200</xdr:colOff>
      <xdr:row>85</xdr:row>
      <xdr:rowOff>7144</xdr:rowOff>
    </xdr:to>
    <xdr:sp macro="" textlink="">
      <xdr:nvSpPr>
        <xdr:cNvPr id="282" name="楕円 281"/>
        <xdr:cNvSpPr/>
      </xdr:nvSpPr>
      <xdr:spPr>
        <a:xfrm>
          <a:off x="14351000" y="144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17321</xdr:rowOff>
    </xdr:from>
    <xdr:ext cx="762000" cy="259045"/>
    <xdr:sp macro="" textlink="">
      <xdr:nvSpPr>
        <xdr:cNvPr id="283" name="テキスト ボックス 282"/>
        <xdr:cNvSpPr txBox="1"/>
      </xdr:nvSpPr>
      <xdr:spPr>
        <a:xfrm>
          <a:off x="14020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146844</xdr:rowOff>
    </xdr:from>
    <xdr:to>
      <xdr:col>64</xdr:col>
      <xdr:colOff>152400</xdr:colOff>
      <xdr:row>86</xdr:row>
      <xdr:rowOff>76994</xdr:rowOff>
    </xdr:to>
    <xdr:sp macro="" textlink="">
      <xdr:nvSpPr>
        <xdr:cNvPr id="284" name="楕円 283"/>
        <xdr:cNvSpPr/>
      </xdr:nvSpPr>
      <xdr:spPr>
        <a:xfrm>
          <a:off x="13462000" y="147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61771</xdr:rowOff>
    </xdr:from>
    <xdr:ext cx="762000" cy="259045"/>
    <xdr:sp macro="" textlink="">
      <xdr:nvSpPr>
        <xdr:cNvPr id="285" name="テキスト ボックス 284"/>
        <xdr:cNvSpPr txBox="1"/>
      </xdr:nvSpPr>
      <xdr:spPr>
        <a:xfrm>
          <a:off x="13131800" y="1480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適正な定員管理を実施しているが、人口減少が続いていることから前年度と比べ</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人増加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11128</xdr:rowOff>
    </xdr:from>
    <xdr:to>
      <xdr:col>81</xdr:col>
      <xdr:colOff>44450</xdr:colOff>
      <xdr:row>62</xdr:row>
      <xdr:rowOff>80070</xdr:rowOff>
    </xdr:to>
    <xdr:cxnSp macro="">
      <xdr:nvCxnSpPr>
        <xdr:cNvPr id="322" name="直線コネクタ 321"/>
        <xdr:cNvCxnSpPr/>
      </xdr:nvCxnSpPr>
      <xdr:spPr>
        <a:xfrm>
          <a:off x="16179800" y="10641028"/>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156149</xdr:rowOff>
    </xdr:from>
    <xdr:to>
      <xdr:col>77</xdr:col>
      <xdr:colOff>44450</xdr:colOff>
      <xdr:row>62</xdr:row>
      <xdr:rowOff>11128</xdr:rowOff>
    </xdr:to>
    <xdr:cxnSp macro="">
      <xdr:nvCxnSpPr>
        <xdr:cNvPr id="325" name="直線コネクタ 324"/>
        <xdr:cNvCxnSpPr/>
      </xdr:nvCxnSpPr>
      <xdr:spPr>
        <a:xfrm>
          <a:off x="15290800" y="10614599"/>
          <a:ext cx="8890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136616</xdr:rowOff>
    </xdr:from>
    <xdr:to>
      <xdr:col>72</xdr:col>
      <xdr:colOff>203200</xdr:colOff>
      <xdr:row>61</xdr:row>
      <xdr:rowOff>156149</xdr:rowOff>
    </xdr:to>
    <xdr:cxnSp macro="">
      <xdr:nvCxnSpPr>
        <xdr:cNvPr id="328" name="直線コネクタ 327"/>
        <xdr:cNvCxnSpPr/>
      </xdr:nvCxnSpPr>
      <xdr:spPr>
        <a:xfrm>
          <a:off x="14401800" y="10595066"/>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122827</xdr:rowOff>
    </xdr:from>
    <xdr:to>
      <xdr:col>68</xdr:col>
      <xdr:colOff>152400</xdr:colOff>
      <xdr:row>61</xdr:row>
      <xdr:rowOff>136616</xdr:rowOff>
    </xdr:to>
    <xdr:cxnSp macro="">
      <xdr:nvCxnSpPr>
        <xdr:cNvPr id="331" name="直線コネクタ 330"/>
        <xdr:cNvCxnSpPr/>
      </xdr:nvCxnSpPr>
      <xdr:spPr>
        <a:xfrm>
          <a:off x="13512800" y="1058127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144736</xdr:rowOff>
    </xdr:from>
    <xdr:ext cx="762000" cy="259045"/>
    <xdr:sp macro="" textlink="">
      <xdr:nvSpPr>
        <xdr:cNvPr id="335" name="テキスト ボックス 334"/>
        <xdr:cNvSpPr txBox="1"/>
      </xdr:nvSpPr>
      <xdr:spPr>
        <a:xfrm>
          <a:off x="13131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41" name="楕円 340"/>
        <xdr:cNvSpPr/>
      </xdr:nvSpPr>
      <xdr:spPr>
        <a:xfrm>
          <a:off x="16967200" y="106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1347</xdr:rowOff>
    </xdr:from>
    <xdr:ext cx="762000" cy="259045"/>
    <xdr:sp macro="" textlink="">
      <xdr:nvSpPr>
        <xdr:cNvPr id="342" name="定員管理の状況該当値テキスト"/>
        <xdr:cNvSpPr txBox="1"/>
      </xdr:nvSpPr>
      <xdr:spPr>
        <a:xfrm>
          <a:off x="17106900" y="1063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131778</xdr:rowOff>
    </xdr:from>
    <xdr:to>
      <xdr:col>77</xdr:col>
      <xdr:colOff>95250</xdr:colOff>
      <xdr:row>62</xdr:row>
      <xdr:rowOff>61928</xdr:rowOff>
    </xdr:to>
    <xdr:sp macro="" textlink="">
      <xdr:nvSpPr>
        <xdr:cNvPr id="343" name="楕円 342"/>
        <xdr:cNvSpPr/>
      </xdr:nvSpPr>
      <xdr:spPr>
        <a:xfrm>
          <a:off x="16129000" y="105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46705</xdr:rowOff>
    </xdr:from>
    <xdr:ext cx="736600" cy="259045"/>
    <xdr:sp macro="" textlink="">
      <xdr:nvSpPr>
        <xdr:cNvPr id="344" name="テキスト ボックス 343"/>
        <xdr:cNvSpPr txBox="1"/>
      </xdr:nvSpPr>
      <xdr:spPr>
        <a:xfrm>
          <a:off x="15798800" y="10676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105349</xdr:rowOff>
    </xdr:from>
    <xdr:to>
      <xdr:col>73</xdr:col>
      <xdr:colOff>44450</xdr:colOff>
      <xdr:row>62</xdr:row>
      <xdr:rowOff>35499</xdr:rowOff>
    </xdr:to>
    <xdr:sp macro="" textlink="">
      <xdr:nvSpPr>
        <xdr:cNvPr id="345" name="楕円 344"/>
        <xdr:cNvSpPr/>
      </xdr:nvSpPr>
      <xdr:spPr>
        <a:xfrm>
          <a:off x="15240000" y="105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20276</xdr:rowOff>
    </xdr:from>
    <xdr:ext cx="762000" cy="259045"/>
    <xdr:sp macro="" textlink="">
      <xdr:nvSpPr>
        <xdr:cNvPr id="346" name="テキスト ボックス 345"/>
        <xdr:cNvSpPr txBox="1"/>
      </xdr:nvSpPr>
      <xdr:spPr>
        <a:xfrm>
          <a:off x="14909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85816</xdr:rowOff>
    </xdr:from>
    <xdr:to>
      <xdr:col>68</xdr:col>
      <xdr:colOff>203200</xdr:colOff>
      <xdr:row>62</xdr:row>
      <xdr:rowOff>15966</xdr:rowOff>
    </xdr:to>
    <xdr:sp macro="" textlink="">
      <xdr:nvSpPr>
        <xdr:cNvPr id="347" name="楕円 346"/>
        <xdr:cNvSpPr/>
      </xdr:nvSpPr>
      <xdr:spPr>
        <a:xfrm>
          <a:off x="14351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743</xdr:rowOff>
    </xdr:from>
    <xdr:ext cx="762000" cy="259045"/>
    <xdr:sp macro="" textlink="">
      <xdr:nvSpPr>
        <xdr:cNvPr id="348" name="テキスト ボックス 347"/>
        <xdr:cNvSpPr txBox="1"/>
      </xdr:nvSpPr>
      <xdr:spPr>
        <a:xfrm>
          <a:off x="14020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72027</xdr:rowOff>
    </xdr:from>
    <xdr:to>
      <xdr:col>64</xdr:col>
      <xdr:colOff>152400</xdr:colOff>
      <xdr:row>62</xdr:row>
      <xdr:rowOff>2177</xdr:rowOff>
    </xdr:to>
    <xdr:sp macro="" textlink="">
      <xdr:nvSpPr>
        <xdr:cNvPr id="349" name="楕円 348"/>
        <xdr:cNvSpPr/>
      </xdr:nvSpPr>
      <xdr:spPr>
        <a:xfrm>
          <a:off x="13462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158404</xdr:rowOff>
    </xdr:from>
    <xdr:ext cx="762000" cy="259045"/>
    <xdr:sp macro="" textlink="">
      <xdr:nvSpPr>
        <xdr:cNvPr id="350" name="テキスト ボックス 349"/>
        <xdr:cNvSpPr txBox="1"/>
      </xdr:nvSpPr>
      <xdr:spPr>
        <a:xfrm>
          <a:off x="13131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ポイント悪化しているが、類似団体平均と同値となっている。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月豪雨及び令和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年大雨災害関連</a:t>
          </a:r>
          <a:r>
            <a:rPr kumimoji="1" lang="ja-JP" altLang="en-US" sz="1100">
              <a:solidFill>
                <a:schemeClr val="dk1"/>
              </a:solidFill>
              <a:effectLst/>
              <a:latin typeface="+mn-lt"/>
              <a:ea typeface="+mn-ea"/>
              <a:cs typeface="+mn-cs"/>
            </a:rPr>
            <a:t>に加え、今後緊急自然災害防止対策事業や緊急浚渫事業及び</a:t>
          </a:r>
          <a:r>
            <a:rPr kumimoji="1" lang="ja-JP" altLang="ja-JP" sz="1100">
              <a:solidFill>
                <a:schemeClr val="dk1"/>
              </a:solidFill>
              <a:effectLst/>
              <a:latin typeface="+mn-lt"/>
              <a:ea typeface="+mn-ea"/>
              <a:cs typeface="+mn-cs"/>
            </a:rPr>
            <a:t>新庁舎整備</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に係る地方債元利償還金が多額となる見込みである。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47474</xdr:rowOff>
    </xdr:from>
    <xdr:to>
      <xdr:col>81</xdr:col>
      <xdr:colOff>44450</xdr:colOff>
      <xdr:row>41</xdr:row>
      <xdr:rowOff>81945</xdr:rowOff>
    </xdr:to>
    <xdr:cxnSp macro="">
      <xdr:nvCxnSpPr>
        <xdr:cNvPr id="386" name="直線コネクタ 385"/>
        <xdr:cNvCxnSpPr/>
      </xdr:nvCxnSpPr>
      <xdr:spPr>
        <a:xfrm>
          <a:off x="16179800" y="707692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47474</xdr:rowOff>
    </xdr:from>
    <xdr:to>
      <xdr:col>77</xdr:col>
      <xdr:colOff>44450</xdr:colOff>
      <xdr:row>41</xdr:row>
      <xdr:rowOff>47474</xdr:rowOff>
    </xdr:to>
    <xdr:cxnSp macro="">
      <xdr:nvCxnSpPr>
        <xdr:cNvPr id="389" name="直線コネクタ 388"/>
        <xdr:cNvCxnSpPr/>
      </xdr:nvCxnSpPr>
      <xdr:spPr>
        <a:xfrm>
          <a:off x="15290800" y="7076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47474</xdr:rowOff>
    </xdr:from>
    <xdr:to>
      <xdr:col>72</xdr:col>
      <xdr:colOff>203200</xdr:colOff>
      <xdr:row>41</xdr:row>
      <xdr:rowOff>58965</xdr:rowOff>
    </xdr:to>
    <xdr:cxnSp macro="">
      <xdr:nvCxnSpPr>
        <xdr:cNvPr id="392" name="直線コネクタ 391"/>
        <xdr:cNvCxnSpPr/>
      </xdr:nvCxnSpPr>
      <xdr:spPr>
        <a:xfrm flipV="1">
          <a:off x="14401800" y="70769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104926</xdr:rowOff>
    </xdr:to>
    <xdr:cxnSp macro="">
      <xdr:nvCxnSpPr>
        <xdr:cNvPr id="395" name="直線コネクタ 394"/>
        <xdr:cNvCxnSpPr/>
      </xdr:nvCxnSpPr>
      <xdr:spPr>
        <a:xfrm flipV="1">
          <a:off x="13512800" y="70884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7" name="テキスト ボックス 396"/>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99" name="テキスト ボックス 398"/>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5" name="楕円 404"/>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06" name="公債費負担の状況該当値テキスト"/>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168124</xdr:rowOff>
    </xdr:from>
    <xdr:to>
      <xdr:col>77</xdr:col>
      <xdr:colOff>95250</xdr:colOff>
      <xdr:row>41</xdr:row>
      <xdr:rowOff>98274</xdr:rowOff>
    </xdr:to>
    <xdr:sp macro="" textlink="">
      <xdr:nvSpPr>
        <xdr:cNvPr id="407" name="楕円 406"/>
        <xdr:cNvSpPr/>
      </xdr:nvSpPr>
      <xdr:spPr>
        <a:xfrm>
          <a:off x="16129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408" name="テキスト ボックス 407"/>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168124</xdr:rowOff>
    </xdr:from>
    <xdr:to>
      <xdr:col>73</xdr:col>
      <xdr:colOff>44450</xdr:colOff>
      <xdr:row>41</xdr:row>
      <xdr:rowOff>98274</xdr:rowOff>
    </xdr:to>
    <xdr:sp macro="" textlink="">
      <xdr:nvSpPr>
        <xdr:cNvPr id="409" name="楕円 408"/>
        <xdr:cNvSpPr/>
      </xdr:nvSpPr>
      <xdr:spPr>
        <a:xfrm>
          <a:off x="15240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410" name="テキスト ボックス 409"/>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11" name="楕円 410"/>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412" name="テキスト ボックス 411"/>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413" name="楕円 412"/>
        <xdr:cNvSpPr/>
      </xdr:nvSpPr>
      <xdr:spPr>
        <a:xfrm>
          <a:off x="13462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165903</xdr:rowOff>
    </xdr:from>
    <xdr:ext cx="762000" cy="259045"/>
    <xdr:sp macro="" textlink="">
      <xdr:nvSpPr>
        <xdr:cNvPr id="414" name="テキスト ボックス 413"/>
        <xdr:cNvSpPr txBox="1"/>
      </xdr:nvSpPr>
      <xdr:spPr>
        <a:xfrm>
          <a:off x="13131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ポイント改善したものの、類似団体平均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月豪雨及び令和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大雨災害関連の多額の地方債発行により、地方債残高が増加したものの、基準財政需要額算定見込額等の充当可能財源の増加や剰余金等の財政調整基金への積立等による充当可能基金の増加に伴い将来負担比率が</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35230</xdr:rowOff>
    </xdr:from>
    <xdr:to>
      <xdr:col>81</xdr:col>
      <xdr:colOff>44450</xdr:colOff>
      <xdr:row>15</xdr:row>
      <xdr:rowOff>53086</xdr:rowOff>
    </xdr:to>
    <xdr:cxnSp macro="">
      <xdr:nvCxnSpPr>
        <xdr:cNvPr id="446" name="直線コネクタ 445"/>
        <xdr:cNvCxnSpPr/>
      </xdr:nvCxnSpPr>
      <xdr:spPr>
        <a:xfrm flipV="1">
          <a:off x="16179800" y="2606980"/>
          <a:ext cx="8382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7" name="将来負担の状況平均値テキスト"/>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53086</xdr:rowOff>
    </xdr:from>
    <xdr:to>
      <xdr:col>77</xdr:col>
      <xdr:colOff>44450</xdr:colOff>
      <xdr:row>16</xdr:row>
      <xdr:rowOff>19177</xdr:rowOff>
    </xdr:to>
    <xdr:cxnSp macro="">
      <xdr:nvCxnSpPr>
        <xdr:cNvPr id="449" name="直線コネクタ 448"/>
        <xdr:cNvCxnSpPr/>
      </xdr:nvCxnSpPr>
      <xdr:spPr>
        <a:xfrm flipV="1">
          <a:off x="15290800" y="2624836"/>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19177</xdr:rowOff>
    </xdr:from>
    <xdr:to>
      <xdr:col>72</xdr:col>
      <xdr:colOff>203200</xdr:colOff>
      <xdr:row>16</xdr:row>
      <xdr:rowOff>161544</xdr:rowOff>
    </xdr:to>
    <xdr:cxnSp macro="">
      <xdr:nvCxnSpPr>
        <xdr:cNvPr id="452" name="直線コネクタ 451"/>
        <xdr:cNvCxnSpPr/>
      </xdr:nvCxnSpPr>
      <xdr:spPr>
        <a:xfrm flipV="1">
          <a:off x="14401800" y="2762377"/>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117145</xdr:rowOff>
    </xdr:from>
    <xdr:to>
      <xdr:col>68</xdr:col>
      <xdr:colOff>152400</xdr:colOff>
      <xdr:row>16</xdr:row>
      <xdr:rowOff>161544</xdr:rowOff>
    </xdr:to>
    <xdr:cxnSp macro="">
      <xdr:nvCxnSpPr>
        <xdr:cNvPr id="455" name="直線コネクタ 454"/>
        <xdr:cNvCxnSpPr/>
      </xdr:nvCxnSpPr>
      <xdr:spPr>
        <a:xfrm>
          <a:off x="13512800" y="2860345"/>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6" name="フローチャート: 判断 455"/>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7" name="テキスト ボックス 456"/>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8" name="フローチャート: 判断 457"/>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9" name="テキスト ボックス 458"/>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155880</xdr:rowOff>
    </xdr:from>
    <xdr:to>
      <xdr:col>81</xdr:col>
      <xdr:colOff>95250</xdr:colOff>
      <xdr:row>15</xdr:row>
      <xdr:rowOff>86030</xdr:rowOff>
    </xdr:to>
    <xdr:sp macro="" textlink="">
      <xdr:nvSpPr>
        <xdr:cNvPr id="465" name="楕円 464"/>
        <xdr:cNvSpPr/>
      </xdr:nvSpPr>
      <xdr:spPr>
        <a:xfrm>
          <a:off x="16967200" y="25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127957</xdr:rowOff>
    </xdr:from>
    <xdr:ext cx="762000" cy="259045"/>
    <xdr:sp macro="" textlink="">
      <xdr:nvSpPr>
        <xdr:cNvPr id="466" name="将来負担の状況該当値テキスト"/>
        <xdr:cNvSpPr txBox="1"/>
      </xdr:nvSpPr>
      <xdr:spPr>
        <a:xfrm>
          <a:off x="17106900" y="25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2286</xdr:rowOff>
    </xdr:from>
    <xdr:to>
      <xdr:col>77</xdr:col>
      <xdr:colOff>95250</xdr:colOff>
      <xdr:row>15</xdr:row>
      <xdr:rowOff>103886</xdr:rowOff>
    </xdr:to>
    <xdr:sp macro="" textlink="">
      <xdr:nvSpPr>
        <xdr:cNvPr id="467" name="楕円 466"/>
        <xdr:cNvSpPr/>
      </xdr:nvSpPr>
      <xdr:spPr>
        <a:xfrm>
          <a:off x="161290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88663</xdr:rowOff>
    </xdr:from>
    <xdr:ext cx="736600" cy="259045"/>
    <xdr:sp macro="" textlink="">
      <xdr:nvSpPr>
        <xdr:cNvPr id="468" name="テキスト ボックス 467"/>
        <xdr:cNvSpPr txBox="1"/>
      </xdr:nvSpPr>
      <xdr:spPr>
        <a:xfrm>
          <a:off x="15798800" y="266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139827</xdr:rowOff>
    </xdr:from>
    <xdr:to>
      <xdr:col>73</xdr:col>
      <xdr:colOff>44450</xdr:colOff>
      <xdr:row>16</xdr:row>
      <xdr:rowOff>69977</xdr:rowOff>
    </xdr:to>
    <xdr:sp macro="" textlink="">
      <xdr:nvSpPr>
        <xdr:cNvPr id="469" name="楕円 468"/>
        <xdr:cNvSpPr/>
      </xdr:nvSpPr>
      <xdr:spPr>
        <a:xfrm>
          <a:off x="15240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54754</xdr:rowOff>
    </xdr:from>
    <xdr:ext cx="762000" cy="259045"/>
    <xdr:sp macro="" textlink="">
      <xdr:nvSpPr>
        <xdr:cNvPr id="470" name="テキスト ボックス 469"/>
        <xdr:cNvSpPr txBox="1"/>
      </xdr:nvSpPr>
      <xdr:spPr>
        <a:xfrm>
          <a:off x="14909800" y="279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110744</xdr:rowOff>
    </xdr:from>
    <xdr:to>
      <xdr:col>68</xdr:col>
      <xdr:colOff>203200</xdr:colOff>
      <xdr:row>17</xdr:row>
      <xdr:rowOff>40894</xdr:rowOff>
    </xdr:to>
    <xdr:sp macro="" textlink="">
      <xdr:nvSpPr>
        <xdr:cNvPr id="471" name="楕円 470"/>
        <xdr:cNvSpPr/>
      </xdr:nvSpPr>
      <xdr:spPr>
        <a:xfrm>
          <a:off x="143510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25671</xdr:rowOff>
    </xdr:from>
    <xdr:ext cx="762000" cy="259045"/>
    <xdr:sp macro="" textlink="">
      <xdr:nvSpPr>
        <xdr:cNvPr id="472" name="テキスト ボックス 471"/>
        <xdr:cNvSpPr txBox="1"/>
      </xdr:nvSpPr>
      <xdr:spPr>
        <a:xfrm>
          <a:off x="14020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66345</xdr:rowOff>
    </xdr:from>
    <xdr:to>
      <xdr:col>64</xdr:col>
      <xdr:colOff>152400</xdr:colOff>
      <xdr:row>16</xdr:row>
      <xdr:rowOff>167945</xdr:rowOff>
    </xdr:to>
    <xdr:sp macro="" textlink="">
      <xdr:nvSpPr>
        <xdr:cNvPr id="473" name="楕円 472"/>
        <xdr:cNvSpPr/>
      </xdr:nvSpPr>
      <xdr:spPr>
        <a:xfrm>
          <a:off x="13462000" y="28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152722</xdr:rowOff>
    </xdr:from>
    <xdr:ext cx="762000" cy="259045"/>
    <xdr:sp macro="" textlink="">
      <xdr:nvSpPr>
        <xdr:cNvPr id="474" name="テキスト ボックス 473"/>
        <xdr:cNvSpPr txBox="1"/>
      </xdr:nvSpPr>
      <xdr:spPr>
        <a:xfrm>
          <a:off x="13131800" y="289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23,064
22,744
118.23
16,248,620
15,657,508
520,297
7,905,162
15,400,463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a:t>
          </a:r>
          <a:r>
            <a:rPr kumimoji="1" lang="en-US" altLang="ja-JP" sz="1100">
              <a:solidFill>
                <a:schemeClr val="dk1"/>
              </a:solidFill>
              <a:effectLst/>
              <a:latin typeface="+mn-lt"/>
              <a:ea typeface="+mn-ea"/>
              <a:cs typeface="+mn-cs"/>
            </a:rPr>
            <a:t>25.9</a:t>
          </a:r>
          <a:r>
            <a:rPr kumimoji="1" lang="ja-JP" altLang="ja-JP" sz="1100">
              <a:solidFill>
                <a:schemeClr val="dk1"/>
              </a:solidFill>
              <a:effectLst/>
              <a:latin typeface="+mn-lt"/>
              <a:ea typeface="+mn-ea"/>
              <a:cs typeface="+mn-cs"/>
            </a:rPr>
            <a:t>％で、前年度と比べ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しているが、類似団体平均を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今後も人件費の抑制に取り組む必要がある。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113393</xdr:rowOff>
    </xdr:from>
    <xdr:to>
      <xdr:col>24</xdr:col>
      <xdr:colOff>25400</xdr:colOff>
      <xdr:row>37</xdr:row>
      <xdr:rowOff>124278</xdr:rowOff>
    </xdr:to>
    <xdr:cxnSp macro="">
      <xdr:nvCxnSpPr>
        <xdr:cNvPr id="68" name="直線コネクタ 67"/>
        <xdr:cNvCxnSpPr/>
      </xdr:nvCxnSpPr>
      <xdr:spPr>
        <a:xfrm flipV="1">
          <a:off x="3987800" y="64570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124278</xdr:rowOff>
    </xdr:to>
    <xdr:cxnSp macro="">
      <xdr:nvCxnSpPr>
        <xdr:cNvPr id="71" name="直線コネクタ 70"/>
        <xdr:cNvCxnSpPr/>
      </xdr:nvCxnSpPr>
      <xdr:spPr>
        <a:xfrm>
          <a:off x="3098800" y="62611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38</xdr:row>
      <xdr:rowOff>137885</xdr:rowOff>
    </xdr:to>
    <xdr:cxnSp macro="">
      <xdr:nvCxnSpPr>
        <xdr:cNvPr id="74" name="直線コネクタ 73"/>
        <xdr:cNvCxnSpPr/>
      </xdr:nvCxnSpPr>
      <xdr:spPr>
        <a:xfrm flipV="1">
          <a:off x="2209800" y="6261100"/>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18143</xdr:rowOff>
    </xdr:from>
    <xdr:to>
      <xdr:col>11</xdr:col>
      <xdr:colOff>9525</xdr:colOff>
      <xdr:row>38</xdr:row>
      <xdr:rowOff>137885</xdr:rowOff>
    </xdr:to>
    <xdr:cxnSp macro="">
      <xdr:nvCxnSpPr>
        <xdr:cNvPr id="77" name="直線コネクタ 76"/>
        <xdr:cNvCxnSpPr/>
      </xdr:nvCxnSpPr>
      <xdr:spPr>
        <a:xfrm>
          <a:off x="1320800" y="65332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62593</xdr:rowOff>
    </xdr:from>
    <xdr:to>
      <xdr:col>24</xdr:col>
      <xdr:colOff>76200</xdr:colOff>
      <xdr:row>37</xdr:row>
      <xdr:rowOff>164193</xdr:rowOff>
    </xdr:to>
    <xdr:sp macro="" textlink="">
      <xdr:nvSpPr>
        <xdr:cNvPr id="87" name="楕円 86"/>
        <xdr:cNvSpPr/>
      </xdr:nvSpPr>
      <xdr:spPr>
        <a:xfrm>
          <a:off x="4775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34670</xdr:rowOff>
    </xdr:from>
    <xdr:ext cx="762000" cy="259045"/>
    <xdr:sp macro="" textlink="">
      <xdr:nvSpPr>
        <xdr:cNvPr id="88" name="人件費該当値テキスト"/>
        <xdr:cNvSpPr txBox="1"/>
      </xdr:nvSpPr>
      <xdr:spPr>
        <a:xfrm>
          <a:off x="4914900" y="63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73478</xdr:rowOff>
    </xdr:from>
    <xdr:to>
      <xdr:col>20</xdr:col>
      <xdr:colOff>38100</xdr:colOff>
      <xdr:row>38</xdr:row>
      <xdr:rowOff>3628</xdr:rowOff>
    </xdr:to>
    <xdr:sp macro="" textlink="">
      <xdr:nvSpPr>
        <xdr:cNvPr id="89" name="楕円 88"/>
        <xdr:cNvSpPr/>
      </xdr:nvSpPr>
      <xdr:spPr>
        <a:xfrm>
          <a:off x="3937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159855</xdr:rowOff>
    </xdr:from>
    <xdr:ext cx="736600" cy="259045"/>
    <xdr:sp macro="" textlink="">
      <xdr:nvSpPr>
        <xdr:cNvPr id="90" name="テキスト ボックス 89"/>
        <xdr:cNvSpPr txBox="1"/>
      </xdr:nvSpPr>
      <xdr:spPr>
        <a:xfrm>
          <a:off x="3606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91" name="楕円 90"/>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92" name="テキスト ボックス 91"/>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87085</xdr:rowOff>
    </xdr:from>
    <xdr:to>
      <xdr:col>11</xdr:col>
      <xdr:colOff>60325</xdr:colOff>
      <xdr:row>39</xdr:row>
      <xdr:rowOff>17235</xdr:rowOff>
    </xdr:to>
    <xdr:sp macro="" textlink="">
      <xdr:nvSpPr>
        <xdr:cNvPr id="93" name="楕円 92"/>
        <xdr:cNvSpPr/>
      </xdr:nvSpPr>
      <xdr:spPr>
        <a:xfrm>
          <a:off x="2159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2012</xdr:rowOff>
    </xdr:from>
    <xdr:ext cx="762000" cy="259045"/>
    <xdr:sp macro="" textlink="">
      <xdr:nvSpPr>
        <xdr:cNvPr id="94" name="テキスト ボックス 93"/>
        <xdr:cNvSpPr txBox="1"/>
      </xdr:nvSpPr>
      <xdr:spPr>
        <a:xfrm>
          <a:off x="1828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95" name="楕円 94"/>
        <xdr:cNvSpPr/>
      </xdr:nvSpPr>
      <xdr:spPr>
        <a:xfrm>
          <a:off x="1270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53720</xdr:rowOff>
    </xdr:from>
    <xdr:ext cx="762000" cy="259045"/>
    <xdr:sp macro="" textlink="">
      <xdr:nvSpPr>
        <xdr:cNvPr id="96" name="テキスト ボックス 95"/>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％で前年度と比べ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今後も公共施設保有量の見直し等、物件費の抑制に向けた取組を推進する必要がある。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96520</xdr:rowOff>
    </xdr:to>
    <xdr:cxnSp macro="">
      <xdr:nvCxnSpPr>
        <xdr:cNvPr id="129" name="直線コネクタ 128"/>
        <xdr:cNvCxnSpPr/>
      </xdr:nvCxnSpPr>
      <xdr:spPr>
        <a:xfrm flipV="1">
          <a:off x="15671800" y="2816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96520</xdr:rowOff>
    </xdr:to>
    <xdr:cxnSp macro="">
      <xdr:nvCxnSpPr>
        <xdr:cNvPr id="132" name="直線コネクタ 131"/>
        <xdr:cNvCxnSpPr/>
      </xdr:nvCxnSpPr>
      <xdr:spPr>
        <a:xfrm>
          <a:off x="14782800" y="2725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104140</xdr:rowOff>
    </xdr:to>
    <xdr:cxnSp macro="">
      <xdr:nvCxnSpPr>
        <xdr:cNvPr id="135" name="直線コネクタ 134"/>
        <xdr:cNvCxnSpPr/>
      </xdr:nvCxnSpPr>
      <xdr:spPr>
        <a:xfrm flipV="1">
          <a:off x="13893800" y="27254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18</xdr:row>
      <xdr:rowOff>12700</xdr:rowOff>
    </xdr:to>
    <xdr:cxnSp macro="">
      <xdr:nvCxnSpPr>
        <xdr:cNvPr id="138" name="直線コネクタ 137"/>
        <xdr:cNvCxnSpPr/>
      </xdr:nvCxnSpPr>
      <xdr:spPr>
        <a:xfrm flipV="1">
          <a:off x="13004800" y="28473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2" name="テキスト ボックス 141"/>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8" name="楕円 147"/>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9" name="物件費該当値テキスト"/>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50" name="楕円 149"/>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51" name="テキスト ボックス 150"/>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52" name="楕円 151"/>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53" name="テキスト ボックス 152"/>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4" name="楕円 153"/>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5" name="テキスト ボックス 154"/>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6" name="楕円 155"/>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7" name="テキスト ボックス 156"/>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％で、前年度と比べ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しているが、類似団体平均を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今後も、高齢化の進展による経費の増加が見込まれるため、介護予防等により健康増進の支援などに取り組む必要がある。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55</xdr:row>
      <xdr:rowOff>162378</xdr:rowOff>
    </xdr:to>
    <xdr:cxnSp macro="">
      <xdr:nvCxnSpPr>
        <xdr:cNvPr id="192" name="直線コネクタ 191"/>
        <xdr:cNvCxnSpPr/>
      </xdr:nvCxnSpPr>
      <xdr:spPr>
        <a:xfrm>
          <a:off x="3987800" y="9559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55</xdr:row>
      <xdr:rowOff>129722</xdr:rowOff>
    </xdr:to>
    <xdr:cxnSp macro="">
      <xdr:nvCxnSpPr>
        <xdr:cNvPr id="195" name="直線コネクタ 194"/>
        <xdr:cNvCxnSpPr/>
      </xdr:nvCxnSpPr>
      <xdr:spPr>
        <a:xfrm>
          <a:off x="3098800" y="9505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56</xdr:row>
      <xdr:rowOff>12700</xdr:rowOff>
    </xdr:to>
    <xdr:cxnSp macro="">
      <xdr:nvCxnSpPr>
        <xdr:cNvPr id="198" name="直線コネクタ 197"/>
        <xdr:cNvCxnSpPr/>
      </xdr:nvCxnSpPr>
      <xdr:spPr>
        <a:xfrm flipV="1">
          <a:off x="2209800" y="9505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99785</xdr:rowOff>
    </xdr:to>
    <xdr:cxnSp macro="">
      <xdr:nvCxnSpPr>
        <xdr:cNvPr id="201" name="直線コネクタ 200"/>
        <xdr:cNvCxnSpPr/>
      </xdr:nvCxnSpPr>
      <xdr:spPr>
        <a:xfrm flipV="1">
          <a:off x="1320800" y="9613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05" name="テキスト ボックス 204"/>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11" name="楕円 210"/>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12" name="扶助費該当値テキスト"/>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13" name="楕円 212"/>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214" name="テキスト ボックス 213"/>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5" name="楕円 214"/>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136270</xdr:rowOff>
    </xdr:from>
    <xdr:ext cx="762000" cy="259045"/>
    <xdr:sp macro="" textlink="">
      <xdr:nvSpPr>
        <xdr:cNvPr id="216" name="テキスト ボックス 215"/>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8" name="テキスト ボックス 21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9" name="楕円 218"/>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160762</xdr:rowOff>
    </xdr:from>
    <xdr:ext cx="762000" cy="259045"/>
    <xdr:sp macro="" textlink="">
      <xdr:nvSpPr>
        <xdr:cNvPr id="220" name="テキスト ボックス 219"/>
        <xdr:cNvSpPr txBox="1"/>
      </xdr:nvSpPr>
      <xdr:spPr>
        <a:xfrm>
          <a:off x="939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％で、前年度と比べ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今後も経常経費の抑制に向けた取り組みを継続する必要がある。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115570</xdr:rowOff>
    </xdr:to>
    <xdr:cxnSp macro="">
      <xdr:nvCxnSpPr>
        <xdr:cNvPr id="253" name="直線コネクタ 252"/>
        <xdr:cNvCxnSpPr/>
      </xdr:nvCxnSpPr>
      <xdr:spPr>
        <a:xfrm>
          <a:off x="15671800" y="9865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92710</xdr:rowOff>
    </xdr:to>
    <xdr:cxnSp macro="">
      <xdr:nvCxnSpPr>
        <xdr:cNvPr id="256" name="直線コネクタ 255"/>
        <xdr:cNvCxnSpPr/>
      </xdr:nvCxnSpPr>
      <xdr:spPr>
        <a:xfrm>
          <a:off x="14782800" y="9766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130810</xdr:rowOff>
    </xdr:to>
    <xdr:cxnSp macro="">
      <xdr:nvCxnSpPr>
        <xdr:cNvPr id="259" name="直線コネクタ 258"/>
        <xdr:cNvCxnSpPr/>
      </xdr:nvCxnSpPr>
      <xdr:spPr>
        <a:xfrm flipV="1">
          <a:off x="13893800" y="9766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59</xdr:row>
      <xdr:rowOff>85090</xdr:rowOff>
    </xdr:to>
    <xdr:cxnSp macro="">
      <xdr:nvCxnSpPr>
        <xdr:cNvPr id="262" name="直線コネクタ 261"/>
        <xdr:cNvCxnSpPr/>
      </xdr:nvCxnSpPr>
      <xdr:spPr>
        <a:xfrm flipV="1">
          <a:off x="13004800" y="99034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2" name="楕円 271"/>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3"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74" name="楕円 273"/>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75" name="テキスト ボックス 274"/>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6" name="楕円 275"/>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7" name="テキスト ボックス 27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8" name="楕円 277"/>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9" name="テキスト ボックス 278"/>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34290</xdr:rowOff>
    </xdr:from>
    <xdr:to>
      <xdr:col>65</xdr:col>
      <xdr:colOff>53975</xdr:colOff>
      <xdr:row>59</xdr:row>
      <xdr:rowOff>135890</xdr:rowOff>
    </xdr:to>
    <xdr:sp macro="" textlink="">
      <xdr:nvSpPr>
        <xdr:cNvPr id="280" name="楕円 279"/>
        <xdr:cNvSpPr/>
      </xdr:nvSpPr>
      <xdr:spPr>
        <a:xfrm>
          <a:off x="12954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120667</xdr:rowOff>
    </xdr:from>
    <xdr:ext cx="762000" cy="259045"/>
    <xdr:sp macro="" textlink="">
      <xdr:nvSpPr>
        <xdr:cNvPr id="281" name="テキスト ボックス 280"/>
        <xdr:cNvSpPr txBox="1"/>
      </xdr:nvSpPr>
      <xdr:spPr>
        <a:xfrm>
          <a:off x="12623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補助費等に係る経常収支比率は</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％で、前年度と比べ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ポイント上回っている。　</a:t>
          </a:r>
          <a:endParaRPr lang="ja-JP" altLang="ja-JP" sz="1400">
            <a:effectLst/>
          </a:endParaRPr>
        </a:p>
        <a:p>
          <a:r>
            <a:rPr kumimoji="1" lang="ja-JP" altLang="ja-JP" sz="1100">
              <a:solidFill>
                <a:schemeClr val="dk1"/>
              </a:solidFill>
              <a:effectLst/>
              <a:latin typeface="+mn-lt"/>
              <a:ea typeface="+mn-ea"/>
              <a:cs typeface="+mn-cs"/>
            </a:rPr>
            <a:t>　今後も補助費等の抑制に取り組む必要がある。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97282</xdr:rowOff>
    </xdr:to>
    <xdr:cxnSp macro="">
      <xdr:nvCxnSpPr>
        <xdr:cNvPr id="311" name="直線コネクタ 310"/>
        <xdr:cNvCxnSpPr/>
      </xdr:nvCxnSpPr>
      <xdr:spPr>
        <a:xfrm>
          <a:off x="15671800" y="64226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106426</xdr:rowOff>
    </xdr:to>
    <xdr:cxnSp macro="">
      <xdr:nvCxnSpPr>
        <xdr:cNvPr id="314" name="直線コネクタ 313"/>
        <xdr:cNvCxnSpPr/>
      </xdr:nvCxnSpPr>
      <xdr:spPr>
        <a:xfrm flipV="1">
          <a:off x="14782800" y="6422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165862</xdr:rowOff>
    </xdr:to>
    <xdr:cxnSp macro="">
      <xdr:nvCxnSpPr>
        <xdr:cNvPr id="317" name="直線コネクタ 316"/>
        <xdr:cNvCxnSpPr/>
      </xdr:nvCxnSpPr>
      <xdr:spPr>
        <a:xfrm flipV="1">
          <a:off x="13893800" y="64500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165862</xdr:rowOff>
    </xdr:to>
    <xdr:cxnSp macro="">
      <xdr:nvCxnSpPr>
        <xdr:cNvPr id="320" name="直線コネクタ 319"/>
        <xdr:cNvCxnSpPr/>
      </xdr:nvCxnSpPr>
      <xdr:spPr>
        <a:xfrm>
          <a:off x="13004800" y="637692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4" name="テキスト ボックス 323"/>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30" name="楕円 329"/>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31"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2" name="楕円 331"/>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3" name="テキスト ボックス 332"/>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4" name="楕円 333"/>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5" name="テキスト ボックス 334"/>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36" name="楕円 335"/>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37" name="テキスト ボックス 336"/>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8" name="楕円 337"/>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9" name="テキスト ボックス 338"/>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a:t>
          </a:r>
          <a:r>
            <a:rPr kumimoji="1" lang="en-US" altLang="ja-JP" sz="1100">
              <a:solidFill>
                <a:schemeClr val="dk1"/>
              </a:solidFill>
              <a:effectLst/>
              <a:latin typeface="+mn-lt"/>
              <a:ea typeface="+mn-ea"/>
              <a:cs typeface="+mn-cs"/>
            </a:rPr>
            <a:t>15.3</a:t>
          </a:r>
          <a:r>
            <a:rPr kumimoji="1" lang="ja-JP" altLang="ja-JP" sz="1100">
              <a:solidFill>
                <a:schemeClr val="dk1"/>
              </a:solidFill>
              <a:effectLst/>
              <a:latin typeface="+mn-lt"/>
              <a:ea typeface="+mn-ea"/>
              <a:cs typeface="+mn-cs"/>
            </a:rPr>
            <a:t>％で、前年度と比べ</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したものの、類似団体平均を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今後は、庁舎整備等の大型投資事業に係る元利償還金の増加により、比率のさらなる高まりが見込まれるため、将来負担を考慮した地方債の発行に努める必要がある。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83565</xdr:rowOff>
    </xdr:to>
    <xdr:cxnSp macro="">
      <xdr:nvCxnSpPr>
        <xdr:cNvPr id="369" name="直線コネクタ 368"/>
        <xdr:cNvCxnSpPr/>
      </xdr:nvCxnSpPr>
      <xdr:spPr>
        <a:xfrm>
          <a:off x="3987800" y="13230352"/>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28702</xdr:rowOff>
    </xdr:to>
    <xdr:cxnSp macro="">
      <xdr:nvCxnSpPr>
        <xdr:cNvPr id="372" name="直線コネクタ 371"/>
        <xdr:cNvCxnSpPr/>
      </xdr:nvCxnSpPr>
      <xdr:spPr>
        <a:xfrm>
          <a:off x="3098800" y="131800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14987</xdr:rowOff>
    </xdr:to>
    <xdr:cxnSp macro="">
      <xdr:nvCxnSpPr>
        <xdr:cNvPr id="375" name="直線コネクタ 374"/>
        <xdr:cNvCxnSpPr/>
      </xdr:nvCxnSpPr>
      <xdr:spPr>
        <a:xfrm flipV="1">
          <a:off x="2209800" y="131800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42418</xdr:rowOff>
    </xdr:to>
    <xdr:cxnSp macro="">
      <xdr:nvCxnSpPr>
        <xdr:cNvPr id="378" name="直線コネクタ 377"/>
        <xdr:cNvCxnSpPr/>
      </xdr:nvCxnSpPr>
      <xdr:spPr>
        <a:xfrm flipV="1">
          <a:off x="1320800" y="132166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2" name="テキスト ボックス 381"/>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88" name="楕円 387"/>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49292</xdr:rowOff>
    </xdr:from>
    <xdr:ext cx="762000" cy="259045"/>
    <xdr:sp macro="" textlink="">
      <xdr:nvSpPr>
        <xdr:cNvPr id="389" name="公債費該当値テキスト"/>
        <xdr:cNvSpPr txBox="1"/>
      </xdr:nvSpPr>
      <xdr:spPr>
        <a:xfrm>
          <a:off x="4914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90" name="楕円 389"/>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91" name="テキスト ボックス 390"/>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2" name="楕円 391"/>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3" name="テキスト ボックス 392"/>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94" name="楕円 393"/>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95" name="テキスト ボックス 394"/>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6" name="楕円 395"/>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97" name="テキスト ボックス 396"/>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a:t>
          </a:r>
          <a:r>
            <a:rPr kumimoji="1" lang="en-US" altLang="ja-JP" sz="1100">
              <a:solidFill>
                <a:schemeClr val="dk1"/>
              </a:solidFill>
              <a:effectLst/>
              <a:latin typeface="+mn-lt"/>
              <a:ea typeface="+mn-ea"/>
              <a:cs typeface="+mn-cs"/>
            </a:rPr>
            <a:t>78.1</a:t>
          </a:r>
          <a:r>
            <a:rPr kumimoji="1" lang="ja-JP" altLang="ja-JP" sz="1100">
              <a:solidFill>
                <a:schemeClr val="dk1"/>
              </a:solidFill>
              <a:effectLst/>
              <a:latin typeface="+mn-lt"/>
              <a:ea typeface="+mn-ea"/>
              <a:cs typeface="+mn-cs"/>
            </a:rPr>
            <a:t>％で、前年度と比べ</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今後も経常経費の抑制に向けた取組を継続する必要がある。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98425</xdr:rowOff>
    </xdr:from>
    <xdr:to>
      <xdr:col>82</xdr:col>
      <xdr:colOff>107950</xdr:colOff>
      <xdr:row>76</xdr:row>
      <xdr:rowOff>132714</xdr:rowOff>
    </xdr:to>
    <xdr:cxnSp macro="">
      <xdr:nvCxnSpPr>
        <xdr:cNvPr id="426" name="直線コネクタ 425"/>
        <xdr:cNvCxnSpPr/>
      </xdr:nvCxnSpPr>
      <xdr:spPr>
        <a:xfrm>
          <a:off x="15671800" y="131286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xdr:rowOff>
    </xdr:from>
    <xdr:to>
      <xdr:col>78</xdr:col>
      <xdr:colOff>69850</xdr:colOff>
      <xdr:row>76</xdr:row>
      <xdr:rowOff>98425</xdr:rowOff>
    </xdr:to>
    <xdr:cxnSp macro="">
      <xdr:nvCxnSpPr>
        <xdr:cNvPr id="429" name="直線コネクタ 428"/>
        <xdr:cNvCxnSpPr/>
      </xdr:nvCxnSpPr>
      <xdr:spPr>
        <a:xfrm>
          <a:off x="14782800" y="12865735"/>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xdr:rowOff>
    </xdr:from>
    <xdr:to>
      <xdr:col>73</xdr:col>
      <xdr:colOff>180975</xdr:colOff>
      <xdr:row>78</xdr:row>
      <xdr:rowOff>24130</xdr:rowOff>
    </xdr:to>
    <xdr:cxnSp macro="">
      <xdr:nvCxnSpPr>
        <xdr:cNvPr id="432" name="直線コネクタ 431"/>
        <xdr:cNvCxnSpPr/>
      </xdr:nvCxnSpPr>
      <xdr:spPr>
        <a:xfrm flipV="1">
          <a:off x="13893800" y="12865735"/>
          <a:ext cx="889000" cy="5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24130</xdr:rowOff>
    </xdr:from>
    <xdr:to>
      <xdr:col>69</xdr:col>
      <xdr:colOff>92075</xdr:colOff>
      <xdr:row>79</xdr:row>
      <xdr:rowOff>81280</xdr:rowOff>
    </xdr:to>
    <xdr:cxnSp macro="">
      <xdr:nvCxnSpPr>
        <xdr:cNvPr id="435" name="直線コネクタ 434"/>
        <xdr:cNvCxnSpPr/>
      </xdr:nvCxnSpPr>
      <xdr:spPr>
        <a:xfrm flipV="1">
          <a:off x="13004800" y="1339723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39" name="テキスト ボックス 438"/>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81914</xdr:rowOff>
    </xdr:from>
    <xdr:to>
      <xdr:col>82</xdr:col>
      <xdr:colOff>158750</xdr:colOff>
      <xdr:row>77</xdr:row>
      <xdr:rowOff>12064</xdr:rowOff>
    </xdr:to>
    <xdr:sp macro="" textlink="">
      <xdr:nvSpPr>
        <xdr:cNvPr id="445" name="楕円 444"/>
        <xdr:cNvSpPr/>
      </xdr:nvSpPr>
      <xdr:spPr>
        <a:xfrm>
          <a:off x="164592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53991</xdr:rowOff>
    </xdr:from>
    <xdr:ext cx="762000" cy="259045"/>
    <xdr:sp macro="" textlink="">
      <xdr:nvSpPr>
        <xdr:cNvPr id="446" name="公債費以外該当値テキスト"/>
        <xdr:cNvSpPr txBox="1"/>
      </xdr:nvSpPr>
      <xdr:spPr>
        <a:xfrm>
          <a:off x="165989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47625</xdr:rowOff>
    </xdr:from>
    <xdr:to>
      <xdr:col>78</xdr:col>
      <xdr:colOff>120650</xdr:colOff>
      <xdr:row>76</xdr:row>
      <xdr:rowOff>149225</xdr:rowOff>
    </xdr:to>
    <xdr:sp macro="" textlink="">
      <xdr:nvSpPr>
        <xdr:cNvPr id="447" name="楕円 446"/>
        <xdr:cNvSpPr/>
      </xdr:nvSpPr>
      <xdr:spPr>
        <a:xfrm>
          <a:off x="15621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134002</xdr:rowOff>
    </xdr:from>
    <xdr:ext cx="736600" cy="259045"/>
    <xdr:sp macro="" textlink="">
      <xdr:nvSpPr>
        <xdr:cNvPr id="448" name="テキスト ボックス 447"/>
        <xdr:cNvSpPr txBox="1"/>
      </xdr:nvSpPr>
      <xdr:spPr>
        <a:xfrm>
          <a:off x="15290800" y="13164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127635</xdr:rowOff>
    </xdr:from>
    <xdr:to>
      <xdr:col>74</xdr:col>
      <xdr:colOff>31750</xdr:colOff>
      <xdr:row>75</xdr:row>
      <xdr:rowOff>57785</xdr:rowOff>
    </xdr:to>
    <xdr:sp macro="" textlink="">
      <xdr:nvSpPr>
        <xdr:cNvPr id="449" name="楕円 448"/>
        <xdr:cNvSpPr/>
      </xdr:nvSpPr>
      <xdr:spPr>
        <a:xfrm>
          <a:off x="14732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42562</xdr:rowOff>
    </xdr:from>
    <xdr:ext cx="762000" cy="259045"/>
    <xdr:sp macro="" textlink="">
      <xdr:nvSpPr>
        <xdr:cNvPr id="450" name="テキスト ボックス 449"/>
        <xdr:cNvSpPr txBox="1"/>
      </xdr:nvSpPr>
      <xdr:spPr>
        <a:xfrm>
          <a:off x="144018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144780</xdr:rowOff>
    </xdr:from>
    <xdr:to>
      <xdr:col>69</xdr:col>
      <xdr:colOff>142875</xdr:colOff>
      <xdr:row>78</xdr:row>
      <xdr:rowOff>74930</xdr:rowOff>
    </xdr:to>
    <xdr:sp macro="" textlink="">
      <xdr:nvSpPr>
        <xdr:cNvPr id="451" name="楕円 450"/>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59707</xdr:rowOff>
    </xdr:from>
    <xdr:ext cx="762000" cy="259045"/>
    <xdr:sp macro="" textlink="">
      <xdr:nvSpPr>
        <xdr:cNvPr id="452" name="テキスト ボックス 451"/>
        <xdr:cNvSpPr txBox="1"/>
      </xdr:nvSpPr>
      <xdr:spPr>
        <a:xfrm>
          <a:off x="13512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30480</xdr:rowOff>
    </xdr:from>
    <xdr:to>
      <xdr:col>65</xdr:col>
      <xdr:colOff>53975</xdr:colOff>
      <xdr:row>79</xdr:row>
      <xdr:rowOff>132080</xdr:rowOff>
    </xdr:to>
    <xdr:sp macro="" textlink="">
      <xdr:nvSpPr>
        <xdr:cNvPr id="453" name="楕円 452"/>
        <xdr:cNvSpPr/>
      </xdr:nvSpPr>
      <xdr:spPr>
        <a:xfrm>
          <a:off x="12954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116857</xdr:rowOff>
    </xdr:from>
    <xdr:ext cx="762000" cy="259045"/>
    <xdr:sp macro="" textlink="">
      <xdr:nvSpPr>
        <xdr:cNvPr id="454" name="テキスト ボックス 453"/>
        <xdr:cNvSpPr txBox="1"/>
      </xdr:nvSpPr>
      <xdr:spPr>
        <a:xfrm>
          <a:off x="12623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126147</xdr:rowOff>
    </xdr:from>
    <xdr:to>
      <xdr:col>29</xdr:col>
      <xdr:colOff>127000</xdr:colOff>
      <xdr:row>16</xdr:row>
      <xdr:rowOff>73050</xdr:rowOff>
    </xdr:to>
    <xdr:cxnSp macro="">
      <xdr:nvCxnSpPr>
        <xdr:cNvPr id="48" name="直線コネクタ 47"/>
        <xdr:cNvCxnSpPr/>
      </xdr:nvCxnSpPr>
      <xdr:spPr bwMode="auto">
        <a:xfrm flipV="1">
          <a:off x="5003800" y="2745522"/>
          <a:ext cx="647700" cy="118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73050</xdr:rowOff>
    </xdr:from>
    <xdr:to>
      <xdr:col>26</xdr:col>
      <xdr:colOff>50800</xdr:colOff>
      <xdr:row>16</xdr:row>
      <xdr:rowOff>151430</xdr:rowOff>
    </xdr:to>
    <xdr:cxnSp macro="">
      <xdr:nvCxnSpPr>
        <xdr:cNvPr id="51" name="直線コネクタ 50"/>
        <xdr:cNvCxnSpPr/>
      </xdr:nvCxnSpPr>
      <xdr:spPr bwMode="auto">
        <a:xfrm flipV="1">
          <a:off x="4305300" y="2863875"/>
          <a:ext cx="698500" cy="78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151430</xdr:rowOff>
    </xdr:from>
    <xdr:to>
      <xdr:col>22</xdr:col>
      <xdr:colOff>114300</xdr:colOff>
      <xdr:row>17</xdr:row>
      <xdr:rowOff>950</xdr:rowOff>
    </xdr:to>
    <xdr:cxnSp macro="">
      <xdr:nvCxnSpPr>
        <xdr:cNvPr id="54" name="直線コネクタ 53"/>
        <xdr:cNvCxnSpPr/>
      </xdr:nvCxnSpPr>
      <xdr:spPr bwMode="auto">
        <a:xfrm flipV="1">
          <a:off x="3606800" y="2942255"/>
          <a:ext cx="698500" cy="20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136296</xdr:rowOff>
    </xdr:from>
    <xdr:to>
      <xdr:col>18</xdr:col>
      <xdr:colOff>177800</xdr:colOff>
      <xdr:row>17</xdr:row>
      <xdr:rowOff>950</xdr:rowOff>
    </xdr:to>
    <xdr:cxnSp macro="">
      <xdr:nvCxnSpPr>
        <xdr:cNvPr id="57" name="直線コネクタ 56"/>
        <xdr:cNvCxnSpPr/>
      </xdr:nvCxnSpPr>
      <xdr:spPr bwMode="auto">
        <a:xfrm>
          <a:off x="2908300" y="2927121"/>
          <a:ext cx="698500" cy="36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75347</xdr:rowOff>
    </xdr:from>
    <xdr:to>
      <xdr:col>29</xdr:col>
      <xdr:colOff>177800</xdr:colOff>
      <xdr:row>16</xdr:row>
      <xdr:rowOff>5497</xdr:rowOff>
    </xdr:to>
    <xdr:sp macro="" textlink="">
      <xdr:nvSpPr>
        <xdr:cNvPr id="67" name="楕円 66"/>
        <xdr:cNvSpPr/>
      </xdr:nvSpPr>
      <xdr:spPr bwMode="auto">
        <a:xfrm>
          <a:off x="5600700" y="2694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91874</xdr:rowOff>
    </xdr:from>
    <xdr:ext cx="762000" cy="259045"/>
    <xdr:sp macro="" textlink="">
      <xdr:nvSpPr>
        <xdr:cNvPr id="68" name="人口1人当たり決算額の推移該当値テキスト130"/>
        <xdr:cNvSpPr txBox="1"/>
      </xdr:nvSpPr>
      <xdr:spPr>
        <a:xfrm>
          <a:off x="5740400" y="253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22250</xdr:rowOff>
    </xdr:from>
    <xdr:to>
      <xdr:col>26</xdr:col>
      <xdr:colOff>101600</xdr:colOff>
      <xdr:row>16</xdr:row>
      <xdr:rowOff>123850</xdr:rowOff>
    </xdr:to>
    <xdr:sp macro="" textlink="">
      <xdr:nvSpPr>
        <xdr:cNvPr id="69" name="楕円 68"/>
        <xdr:cNvSpPr/>
      </xdr:nvSpPr>
      <xdr:spPr bwMode="auto">
        <a:xfrm>
          <a:off x="4953000" y="281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134027</xdr:rowOff>
    </xdr:from>
    <xdr:ext cx="736600" cy="259045"/>
    <xdr:sp macro="" textlink="">
      <xdr:nvSpPr>
        <xdr:cNvPr id="70" name="テキスト ボックス 69"/>
        <xdr:cNvSpPr txBox="1"/>
      </xdr:nvSpPr>
      <xdr:spPr>
        <a:xfrm>
          <a:off x="4622800" y="258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100630</xdr:rowOff>
    </xdr:from>
    <xdr:to>
      <xdr:col>22</xdr:col>
      <xdr:colOff>165100</xdr:colOff>
      <xdr:row>17</xdr:row>
      <xdr:rowOff>30780</xdr:rowOff>
    </xdr:to>
    <xdr:sp macro="" textlink="">
      <xdr:nvSpPr>
        <xdr:cNvPr id="71" name="楕円 70"/>
        <xdr:cNvSpPr/>
      </xdr:nvSpPr>
      <xdr:spPr bwMode="auto">
        <a:xfrm>
          <a:off x="4254500" y="2891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15557</xdr:rowOff>
    </xdr:from>
    <xdr:ext cx="762000" cy="259045"/>
    <xdr:sp macro="" textlink="">
      <xdr:nvSpPr>
        <xdr:cNvPr id="72" name="テキスト ボックス 71"/>
        <xdr:cNvSpPr txBox="1"/>
      </xdr:nvSpPr>
      <xdr:spPr>
        <a:xfrm>
          <a:off x="3924300" y="297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121600</xdr:rowOff>
    </xdr:from>
    <xdr:to>
      <xdr:col>19</xdr:col>
      <xdr:colOff>38100</xdr:colOff>
      <xdr:row>17</xdr:row>
      <xdr:rowOff>51750</xdr:rowOff>
    </xdr:to>
    <xdr:sp macro="" textlink="">
      <xdr:nvSpPr>
        <xdr:cNvPr id="73" name="楕円 72"/>
        <xdr:cNvSpPr/>
      </xdr:nvSpPr>
      <xdr:spPr bwMode="auto">
        <a:xfrm>
          <a:off x="3556000" y="2912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61927</xdr:rowOff>
    </xdr:from>
    <xdr:ext cx="762000" cy="259045"/>
    <xdr:sp macro="" textlink="">
      <xdr:nvSpPr>
        <xdr:cNvPr id="74" name="テキスト ボックス 73"/>
        <xdr:cNvSpPr txBox="1"/>
      </xdr:nvSpPr>
      <xdr:spPr>
        <a:xfrm>
          <a:off x="3225800" y="268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85496</xdr:rowOff>
    </xdr:from>
    <xdr:to>
      <xdr:col>15</xdr:col>
      <xdr:colOff>101600</xdr:colOff>
      <xdr:row>17</xdr:row>
      <xdr:rowOff>15646</xdr:rowOff>
    </xdr:to>
    <xdr:sp macro="" textlink="">
      <xdr:nvSpPr>
        <xdr:cNvPr id="75" name="楕円 74"/>
        <xdr:cNvSpPr/>
      </xdr:nvSpPr>
      <xdr:spPr bwMode="auto">
        <a:xfrm>
          <a:off x="2857500" y="287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25823</xdr:rowOff>
    </xdr:from>
    <xdr:ext cx="762000" cy="259045"/>
    <xdr:sp macro="" textlink="">
      <xdr:nvSpPr>
        <xdr:cNvPr id="76" name="テキスト ボックス 75"/>
        <xdr:cNvSpPr txBox="1"/>
      </xdr:nvSpPr>
      <xdr:spPr>
        <a:xfrm>
          <a:off x="2527300" y="264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80039</xdr:rowOff>
    </xdr:from>
    <xdr:to>
      <xdr:col>29</xdr:col>
      <xdr:colOff>127000</xdr:colOff>
      <xdr:row>35</xdr:row>
      <xdr:rowOff>208708</xdr:rowOff>
    </xdr:to>
    <xdr:cxnSp macro="">
      <xdr:nvCxnSpPr>
        <xdr:cNvPr id="112" name="直線コネクタ 111"/>
        <xdr:cNvCxnSpPr/>
      </xdr:nvCxnSpPr>
      <xdr:spPr bwMode="auto">
        <a:xfrm flipV="1">
          <a:off x="5003800" y="6690389"/>
          <a:ext cx="647700" cy="128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191629</xdr:rowOff>
    </xdr:from>
    <xdr:to>
      <xdr:col>26</xdr:col>
      <xdr:colOff>50800</xdr:colOff>
      <xdr:row>35</xdr:row>
      <xdr:rowOff>208708</xdr:rowOff>
    </xdr:to>
    <xdr:cxnSp macro="">
      <xdr:nvCxnSpPr>
        <xdr:cNvPr id="115" name="直線コネクタ 114"/>
        <xdr:cNvCxnSpPr/>
      </xdr:nvCxnSpPr>
      <xdr:spPr bwMode="auto">
        <a:xfrm>
          <a:off x="4305300" y="6801979"/>
          <a:ext cx="698500" cy="17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191629</xdr:rowOff>
    </xdr:from>
    <xdr:to>
      <xdr:col>22</xdr:col>
      <xdr:colOff>114300</xdr:colOff>
      <xdr:row>35</xdr:row>
      <xdr:rowOff>282023</xdr:rowOff>
    </xdr:to>
    <xdr:cxnSp macro="">
      <xdr:nvCxnSpPr>
        <xdr:cNvPr id="118" name="直線コネクタ 117"/>
        <xdr:cNvCxnSpPr/>
      </xdr:nvCxnSpPr>
      <xdr:spPr bwMode="auto">
        <a:xfrm flipV="1">
          <a:off x="3606800" y="6801979"/>
          <a:ext cx="698500" cy="90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282023</xdr:rowOff>
    </xdr:from>
    <xdr:to>
      <xdr:col>18</xdr:col>
      <xdr:colOff>177800</xdr:colOff>
      <xdr:row>35</xdr:row>
      <xdr:rowOff>319677</xdr:rowOff>
    </xdr:to>
    <xdr:cxnSp macro="">
      <xdr:nvCxnSpPr>
        <xdr:cNvPr id="121" name="直線コネクタ 120"/>
        <xdr:cNvCxnSpPr/>
      </xdr:nvCxnSpPr>
      <xdr:spPr bwMode="auto">
        <a:xfrm flipV="1">
          <a:off x="2908300" y="6892373"/>
          <a:ext cx="698500" cy="37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24430</xdr:rowOff>
    </xdr:from>
    <xdr:ext cx="762000" cy="259045"/>
    <xdr:sp macro="" textlink="">
      <xdr:nvSpPr>
        <xdr:cNvPr id="125" name="テキスト ボックス 124"/>
        <xdr:cNvSpPr txBox="1"/>
      </xdr:nvSpPr>
      <xdr:spPr>
        <a:xfrm>
          <a:off x="2527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29239</xdr:rowOff>
    </xdr:from>
    <xdr:to>
      <xdr:col>29</xdr:col>
      <xdr:colOff>177800</xdr:colOff>
      <xdr:row>35</xdr:row>
      <xdr:rowOff>130839</xdr:rowOff>
    </xdr:to>
    <xdr:sp macro="" textlink="">
      <xdr:nvSpPr>
        <xdr:cNvPr id="131" name="楕円 130"/>
        <xdr:cNvSpPr/>
      </xdr:nvSpPr>
      <xdr:spPr bwMode="auto">
        <a:xfrm>
          <a:off x="5600700" y="6639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217216</xdr:rowOff>
    </xdr:from>
    <xdr:ext cx="762000" cy="259045"/>
    <xdr:sp macro="" textlink="">
      <xdr:nvSpPr>
        <xdr:cNvPr id="132" name="人口1人当たり決算額の推移該当値テキスト445"/>
        <xdr:cNvSpPr txBox="1"/>
      </xdr:nvSpPr>
      <xdr:spPr>
        <a:xfrm>
          <a:off x="5740400" y="648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157908</xdr:rowOff>
    </xdr:from>
    <xdr:to>
      <xdr:col>26</xdr:col>
      <xdr:colOff>101600</xdr:colOff>
      <xdr:row>35</xdr:row>
      <xdr:rowOff>259508</xdr:rowOff>
    </xdr:to>
    <xdr:sp macro="" textlink="">
      <xdr:nvSpPr>
        <xdr:cNvPr id="133" name="楕円 132"/>
        <xdr:cNvSpPr/>
      </xdr:nvSpPr>
      <xdr:spPr bwMode="auto">
        <a:xfrm>
          <a:off x="4953000" y="6768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269685</xdr:rowOff>
    </xdr:from>
    <xdr:ext cx="736600" cy="259045"/>
    <xdr:sp macro="" textlink="">
      <xdr:nvSpPr>
        <xdr:cNvPr id="134" name="テキスト ボックス 133"/>
        <xdr:cNvSpPr txBox="1"/>
      </xdr:nvSpPr>
      <xdr:spPr>
        <a:xfrm>
          <a:off x="4622800" y="6537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140829</xdr:rowOff>
    </xdr:from>
    <xdr:to>
      <xdr:col>22</xdr:col>
      <xdr:colOff>165100</xdr:colOff>
      <xdr:row>35</xdr:row>
      <xdr:rowOff>242429</xdr:rowOff>
    </xdr:to>
    <xdr:sp macro="" textlink="">
      <xdr:nvSpPr>
        <xdr:cNvPr id="135" name="楕円 134"/>
        <xdr:cNvSpPr/>
      </xdr:nvSpPr>
      <xdr:spPr bwMode="auto">
        <a:xfrm>
          <a:off x="4254500" y="6751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252606</xdr:rowOff>
    </xdr:from>
    <xdr:ext cx="762000" cy="259045"/>
    <xdr:sp macro="" textlink="">
      <xdr:nvSpPr>
        <xdr:cNvPr id="136" name="テキスト ボックス 135"/>
        <xdr:cNvSpPr txBox="1"/>
      </xdr:nvSpPr>
      <xdr:spPr>
        <a:xfrm>
          <a:off x="3924300" y="65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231223</xdr:rowOff>
    </xdr:from>
    <xdr:to>
      <xdr:col>19</xdr:col>
      <xdr:colOff>38100</xdr:colOff>
      <xdr:row>35</xdr:row>
      <xdr:rowOff>332823</xdr:rowOff>
    </xdr:to>
    <xdr:sp macro="" textlink="">
      <xdr:nvSpPr>
        <xdr:cNvPr id="137" name="楕円 136"/>
        <xdr:cNvSpPr/>
      </xdr:nvSpPr>
      <xdr:spPr bwMode="auto">
        <a:xfrm>
          <a:off x="3556000" y="6841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100</xdr:rowOff>
    </xdr:from>
    <xdr:ext cx="762000" cy="259045"/>
    <xdr:sp macro="" textlink="">
      <xdr:nvSpPr>
        <xdr:cNvPr id="138" name="テキスト ボックス 137"/>
        <xdr:cNvSpPr txBox="1"/>
      </xdr:nvSpPr>
      <xdr:spPr>
        <a:xfrm>
          <a:off x="3225800" y="661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268877</xdr:rowOff>
    </xdr:from>
    <xdr:to>
      <xdr:col>15</xdr:col>
      <xdr:colOff>101600</xdr:colOff>
      <xdr:row>36</xdr:row>
      <xdr:rowOff>27577</xdr:rowOff>
    </xdr:to>
    <xdr:sp macro="" textlink="">
      <xdr:nvSpPr>
        <xdr:cNvPr id="139" name="楕円 138"/>
        <xdr:cNvSpPr/>
      </xdr:nvSpPr>
      <xdr:spPr bwMode="auto">
        <a:xfrm>
          <a:off x="2857500" y="6879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12354</xdr:rowOff>
    </xdr:from>
    <xdr:ext cx="762000" cy="259045"/>
    <xdr:sp macro="" textlink="">
      <xdr:nvSpPr>
        <xdr:cNvPr id="140" name="テキスト ボックス 139"/>
        <xdr:cNvSpPr txBox="1"/>
      </xdr:nvSpPr>
      <xdr:spPr>
        <a:xfrm>
          <a:off x="2527300" y="696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23,064
22,744
118.23
16,248,620
15,657,508
520,297
7,905,162
15,400,463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109410</xdr:rowOff>
    </xdr:from>
    <xdr:to>
      <xdr:col>24</xdr:col>
      <xdr:colOff>63500</xdr:colOff>
      <xdr:row>34</xdr:row>
      <xdr:rowOff>22365</xdr:rowOff>
    </xdr:to>
    <xdr:cxnSp macro="">
      <xdr:nvCxnSpPr>
        <xdr:cNvPr id="61" name="直線コネクタ 60"/>
        <xdr:cNvCxnSpPr/>
      </xdr:nvCxnSpPr>
      <xdr:spPr>
        <a:xfrm flipV="1">
          <a:off x="3797300" y="5767260"/>
          <a:ext cx="838200" cy="8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22365</xdr:rowOff>
    </xdr:from>
    <xdr:to>
      <xdr:col>19</xdr:col>
      <xdr:colOff>177800</xdr:colOff>
      <xdr:row>34</xdr:row>
      <xdr:rowOff>87059</xdr:rowOff>
    </xdr:to>
    <xdr:cxnSp macro="">
      <xdr:nvCxnSpPr>
        <xdr:cNvPr id="64" name="直線コネクタ 63"/>
        <xdr:cNvCxnSpPr/>
      </xdr:nvCxnSpPr>
      <xdr:spPr>
        <a:xfrm flipV="1">
          <a:off x="2908300" y="5851665"/>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87059</xdr:rowOff>
    </xdr:from>
    <xdr:to>
      <xdr:col>15</xdr:col>
      <xdr:colOff>50800</xdr:colOff>
      <xdr:row>34</xdr:row>
      <xdr:rowOff>109271</xdr:rowOff>
    </xdr:to>
    <xdr:cxnSp macro="">
      <xdr:nvCxnSpPr>
        <xdr:cNvPr id="67" name="直線コネクタ 66"/>
        <xdr:cNvCxnSpPr/>
      </xdr:nvCxnSpPr>
      <xdr:spPr>
        <a:xfrm flipV="1">
          <a:off x="2019300" y="5916359"/>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109271</xdr:rowOff>
    </xdr:from>
    <xdr:to>
      <xdr:col>10</xdr:col>
      <xdr:colOff>114300</xdr:colOff>
      <xdr:row>35</xdr:row>
      <xdr:rowOff>46558</xdr:rowOff>
    </xdr:to>
    <xdr:cxnSp macro="">
      <xdr:nvCxnSpPr>
        <xdr:cNvPr id="70" name="直線コネクタ 69"/>
        <xdr:cNvCxnSpPr/>
      </xdr:nvCxnSpPr>
      <xdr:spPr>
        <a:xfrm flipV="1">
          <a:off x="1130300" y="5938571"/>
          <a:ext cx="889000" cy="10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58610</xdr:rowOff>
    </xdr:from>
    <xdr:to>
      <xdr:col>24</xdr:col>
      <xdr:colOff>114300</xdr:colOff>
      <xdr:row>33</xdr:row>
      <xdr:rowOff>160210</xdr:rowOff>
    </xdr:to>
    <xdr:sp macro="" textlink="">
      <xdr:nvSpPr>
        <xdr:cNvPr id="80" name="楕円 79"/>
        <xdr:cNvSpPr/>
      </xdr:nvSpPr>
      <xdr:spPr>
        <a:xfrm>
          <a:off x="4584700" y="571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81487</xdr:rowOff>
    </xdr:from>
    <xdr:ext cx="599010" cy="259045"/>
    <xdr:sp macro="" textlink="">
      <xdr:nvSpPr>
        <xdr:cNvPr id="81" name="人件費該当値テキスト"/>
        <xdr:cNvSpPr txBox="1"/>
      </xdr:nvSpPr>
      <xdr:spPr>
        <a:xfrm>
          <a:off x="4686300" y="556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143015</xdr:rowOff>
    </xdr:from>
    <xdr:to>
      <xdr:col>20</xdr:col>
      <xdr:colOff>38100</xdr:colOff>
      <xdr:row>34</xdr:row>
      <xdr:rowOff>73165</xdr:rowOff>
    </xdr:to>
    <xdr:sp macro="" textlink="">
      <xdr:nvSpPr>
        <xdr:cNvPr id="82" name="楕円 81"/>
        <xdr:cNvSpPr/>
      </xdr:nvSpPr>
      <xdr:spPr>
        <a:xfrm>
          <a:off x="3746500" y="580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89692</xdr:rowOff>
    </xdr:from>
    <xdr:ext cx="534377" cy="259045"/>
    <xdr:sp macro="" textlink="">
      <xdr:nvSpPr>
        <xdr:cNvPr id="83" name="テキスト ボックス 82"/>
        <xdr:cNvSpPr txBox="1"/>
      </xdr:nvSpPr>
      <xdr:spPr>
        <a:xfrm>
          <a:off x="3530111" y="557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36259</xdr:rowOff>
    </xdr:from>
    <xdr:to>
      <xdr:col>15</xdr:col>
      <xdr:colOff>101600</xdr:colOff>
      <xdr:row>34</xdr:row>
      <xdr:rowOff>137859</xdr:rowOff>
    </xdr:to>
    <xdr:sp macro="" textlink="">
      <xdr:nvSpPr>
        <xdr:cNvPr id="84" name="楕円 83"/>
        <xdr:cNvSpPr/>
      </xdr:nvSpPr>
      <xdr:spPr>
        <a:xfrm>
          <a:off x="2857500" y="586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154386</xdr:rowOff>
    </xdr:from>
    <xdr:ext cx="534377" cy="259045"/>
    <xdr:sp macro="" textlink="">
      <xdr:nvSpPr>
        <xdr:cNvPr id="85" name="テキスト ボックス 84"/>
        <xdr:cNvSpPr txBox="1"/>
      </xdr:nvSpPr>
      <xdr:spPr>
        <a:xfrm>
          <a:off x="2641111" y="56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58471</xdr:rowOff>
    </xdr:from>
    <xdr:to>
      <xdr:col>10</xdr:col>
      <xdr:colOff>165100</xdr:colOff>
      <xdr:row>34</xdr:row>
      <xdr:rowOff>160071</xdr:rowOff>
    </xdr:to>
    <xdr:sp macro="" textlink="">
      <xdr:nvSpPr>
        <xdr:cNvPr id="86" name="楕円 85"/>
        <xdr:cNvSpPr/>
      </xdr:nvSpPr>
      <xdr:spPr>
        <a:xfrm>
          <a:off x="1968500" y="588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5148</xdr:rowOff>
    </xdr:from>
    <xdr:ext cx="534377" cy="259045"/>
    <xdr:sp macro="" textlink="">
      <xdr:nvSpPr>
        <xdr:cNvPr id="87" name="テキスト ボックス 86"/>
        <xdr:cNvSpPr txBox="1"/>
      </xdr:nvSpPr>
      <xdr:spPr>
        <a:xfrm>
          <a:off x="1752111" y="56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167208</xdr:rowOff>
    </xdr:from>
    <xdr:to>
      <xdr:col>6</xdr:col>
      <xdr:colOff>38100</xdr:colOff>
      <xdr:row>35</xdr:row>
      <xdr:rowOff>97358</xdr:rowOff>
    </xdr:to>
    <xdr:sp macro="" textlink="">
      <xdr:nvSpPr>
        <xdr:cNvPr id="88" name="楕円 87"/>
        <xdr:cNvSpPr/>
      </xdr:nvSpPr>
      <xdr:spPr>
        <a:xfrm>
          <a:off x="1079500" y="59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113885</xdr:rowOff>
    </xdr:from>
    <xdr:ext cx="534377" cy="259045"/>
    <xdr:sp macro="" textlink="">
      <xdr:nvSpPr>
        <xdr:cNvPr id="89" name="テキスト ボックス 88"/>
        <xdr:cNvSpPr txBox="1"/>
      </xdr:nvSpPr>
      <xdr:spPr>
        <a:xfrm>
          <a:off x="863111" y="57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43130</xdr:rowOff>
    </xdr:from>
    <xdr:to>
      <xdr:col>24</xdr:col>
      <xdr:colOff>63500</xdr:colOff>
      <xdr:row>57</xdr:row>
      <xdr:rowOff>94995</xdr:rowOff>
    </xdr:to>
    <xdr:cxnSp macro="">
      <xdr:nvCxnSpPr>
        <xdr:cNvPr id="117" name="直線コネクタ 116"/>
        <xdr:cNvCxnSpPr/>
      </xdr:nvCxnSpPr>
      <xdr:spPr>
        <a:xfrm>
          <a:off x="3797300" y="9815780"/>
          <a:ext cx="838200" cy="5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43130</xdr:rowOff>
    </xdr:from>
    <xdr:to>
      <xdr:col>19</xdr:col>
      <xdr:colOff>177800</xdr:colOff>
      <xdr:row>57</xdr:row>
      <xdr:rowOff>91191</xdr:rowOff>
    </xdr:to>
    <xdr:cxnSp macro="">
      <xdr:nvCxnSpPr>
        <xdr:cNvPr id="120" name="直線コネクタ 119"/>
        <xdr:cNvCxnSpPr/>
      </xdr:nvCxnSpPr>
      <xdr:spPr>
        <a:xfrm flipV="1">
          <a:off x="2908300" y="9815780"/>
          <a:ext cx="889000" cy="4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91191</xdr:rowOff>
    </xdr:from>
    <xdr:to>
      <xdr:col>15</xdr:col>
      <xdr:colOff>50800</xdr:colOff>
      <xdr:row>58</xdr:row>
      <xdr:rowOff>26643</xdr:rowOff>
    </xdr:to>
    <xdr:cxnSp macro="">
      <xdr:nvCxnSpPr>
        <xdr:cNvPr id="123" name="直線コネクタ 122"/>
        <xdr:cNvCxnSpPr/>
      </xdr:nvCxnSpPr>
      <xdr:spPr>
        <a:xfrm flipV="1">
          <a:off x="2019300" y="9863841"/>
          <a:ext cx="889000" cy="10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139133</xdr:rowOff>
    </xdr:from>
    <xdr:to>
      <xdr:col>10</xdr:col>
      <xdr:colOff>114300</xdr:colOff>
      <xdr:row>58</xdr:row>
      <xdr:rowOff>26643</xdr:rowOff>
    </xdr:to>
    <xdr:cxnSp macro="">
      <xdr:nvCxnSpPr>
        <xdr:cNvPr id="126" name="直線コネクタ 125"/>
        <xdr:cNvCxnSpPr/>
      </xdr:nvCxnSpPr>
      <xdr:spPr>
        <a:xfrm>
          <a:off x="1130300" y="9911783"/>
          <a:ext cx="889000" cy="5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44195</xdr:rowOff>
    </xdr:from>
    <xdr:to>
      <xdr:col>24</xdr:col>
      <xdr:colOff>114300</xdr:colOff>
      <xdr:row>57</xdr:row>
      <xdr:rowOff>145795</xdr:rowOff>
    </xdr:to>
    <xdr:sp macro="" textlink="">
      <xdr:nvSpPr>
        <xdr:cNvPr id="136" name="楕円 135"/>
        <xdr:cNvSpPr/>
      </xdr:nvSpPr>
      <xdr:spPr>
        <a:xfrm>
          <a:off x="4584700" y="981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22622</xdr:rowOff>
    </xdr:from>
    <xdr:ext cx="534377" cy="259045"/>
    <xdr:sp macro="" textlink="">
      <xdr:nvSpPr>
        <xdr:cNvPr id="137" name="物件費該当値テキスト"/>
        <xdr:cNvSpPr txBox="1"/>
      </xdr:nvSpPr>
      <xdr:spPr>
        <a:xfrm>
          <a:off x="4686300" y="97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163780</xdr:rowOff>
    </xdr:from>
    <xdr:to>
      <xdr:col>20</xdr:col>
      <xdr:colOff>38100</xdr:colOff>
      <xdr:row>57</xdr:row>
      <xdr:rowOff>93930</xdr:rowOff>
    </xdr:to>
    <xdr:sp macro="" textlink="">
      <xdr:nvSpPr>
        <xdr:cNvPr id="138" name="楕円 137"/>
        <xdr:cNvSpPr/>
      </xdr:nvSpPr>
      <xdr:spPr>
        <a:xfrm>
          <a:off x="3746500" y="97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85057</xdr:rowOff>
    </xdr:from>
    <xdr:ext cx="534377" cy="259045"/>
    <xdr:sp macro="" textlink="">
      <xdr:nvSpPr>
        <xdr:cNvPr id="139" name="テキスト ボックス 138"/>
        <xdr:cNvSpPr txBox="1"/>
      </xdr:nvSpPr>
      <xdr:spPr>
        <a:xfrm>
          <a:off x="3530111" y="985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40391</xdr:rowOff>
    </xdr:from>
    <xdr:to>
      <xdr:col>15</xdr:col>
      <xdr:colOff>101600</xdr:colOff>
      <xdr:row>57</xdr:row>
      <xdr:rowOff>141991</xdr:rowOff>
    </xdr:to>
    <xdr:sp macro="" textlink="">
      <xdr:nvSpPr>
        <xdr:cNvPr id="140" name="楕円 139"/>
        <xdr:cNvSpPr/>
      </xdr:nvSpPr>
      <xdr:spPr>
        <a:xfrm>
          <a:off x="2857500" y="981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133118</xdr:rowOff>
    </xdr:from>
    <xdr:ext cx="534377" cy="259045"/>
    <xdr:sp macro="" textlink="">
      <xdr:nvSpPr>
        <xdr:cNvPr id="141" name="テキスト ボックス 140"/>
        <xdr:cNvSpPr txBox="1"/>
      </xdr:nvSpPr>
      <xdr:spPr>
        <a:xfrm>
          <a:off x="2641111" y="990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147293</xdr:rowOff>
    </xdr:from>
    <xdr:to>
      <xdr:col>10</xdr:col>
      <xdr:colOff>165100</xdr:colOff>
      <xdr:row>58</xdr:row>
      <xdr:rowOff>77443</xdr:rowOff>
    </xdr:to>
    <xdr:sp macro="" textlink="">
      <xdr:nvSpPr>
        <xdr:cNvPr id="142" name="楕円 141"/>
        <xdr:cNvSpPr/>
      </xdr:nvSpPr>
      <xdr:spPr>
        <a:xfrm>
          <a:off x="1968500" y="991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68570</xdr:rowOff>
    </xdr:from>
    <xdr:ext cx="534377" cy="259045"/>
    <xdr:sp macro="" textlink="">
      <xdr:nvSpPr>
        <xdr:cNvPr id="143" name="テキスト ボックス 142"/>
        <xdr:cNvSpPr txBox="1"/>
      </xdr:nvSpPr>
      <xdr:spPr>
        <a:xfrm>
          <a:off x="1752111" y="1001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88333</xdr:rowOff>
    </xdr:from>
    <xdr:to>
      <xdr:col>6</xdr:col>
      <xdr:colOff>38100</xdr:colOff>
      <xdr:row>58</xdr:row>
      <xdr:rowOff>18483</xdr:rowOff>
    </xdr:to>
    <xdr:sp macro="" textlink="">
      <xdr:nvSpPr>
        <xdr:cNvPr id="144" name="楕円 143"/>
        <xdr:cNvSpPr/>
      </xdr:nvSpPr>
      <xdr:spPr>
        <a:xfrm>
          <a:off x="1079500" y="986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9610</xdr:rowOff>
    </xdr:from>
    <xdr:ext cx="534377" cy="259045"/>
    <xdr:sp macro="" textlink="">
      <xdr:nvSpPr>
        <xdr:cNvPr id="145" name="テキスト ボックス 144"/>
        <xdr:cNvSpPr txBox="1"/>
      </xdr:nvSpPr>
      <xdr:spPr>
        <a:xfrm>
          <a:off x="863111" y="995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139060</xdr:rowOff>
    </xdr:from>
    <xdr:to>
      <xdr:col>24</xdr:col>
      <xdr:colOff>63500</xdr:colOff>
      <xdr:row>77</xdr:row>
      <xdr:rowOff>155862</xdr:rowOff>
    </xdr:to>
    <xdr:cxnSp macro="">
      <xdr:nvCxnSpPr>
        <xdr:cNvPr id="172" name="直線コネクタ 171"/>
        <xdr:cNvCxnSpPr/>
      </xdr:nvCxnSpPr>
      <xdr:spPr>
        <a:xfrm flipV="1">
          <a:off x="3797300" y="13340710"/>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155862</xdr:rowOff>
    </xdr:from>
    <xdr:to>
      <xdr:col>19</xdr:col>
      <xdr:colOff>177800</xdr:colOff>
      <xdr:row>77</xdr:row>
      <xdr:rowOff>166058</xdr:rowOff>
    </xdr:to>
    <xdr:cxnSp macro="">
      <xdr:nvCxnSpPr>
        <xdr:cNvPr id="175" name="直線コネクタ 174"/>
        <xdr:cNvCxnSpPr/>
      </xdr:nvCxnSpPr>
      <xdr:spPr>
        <a:xfrm flipV="1">
          <a:off x="2908300" y="13357512"/>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162926</xdr:rowOff>
    </xdr:from>
    <xdr:to>
      <xdr:col>15</xdr:col>
      <xdr:colOff>50800</xdr:colOff>
      <xdr:row>77</xdr:row>
      <xdr:rowOff>166058</xdr:rowOff>
    </xdr:to>
    <xdr:cxnSp macro="">
      <xdr:nvCxnSpPr>
        <xdr:cNvPr id="178" name="直線コネクタ 177"/>
        <xdr:cNvCxnSpPr/>
      </xdr:nvCxnSpPr>
      <xdr:spPr>
        <a:xfrm>
          <a:off x="2019300" y="13364576"/>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157736</xdr:rowOff>
    </xdr:from>
    <xdr:to>
      <xdr:col>10</xdr:col>
      <xdr:colOff>114300</xdr:colOff>
      <xdr:row>77</xdr:row>
      <xdr:rowOff>162926</xdr:rowOff>
    </xdr:to>
    <xdr:cxnSp macro="">
      <xdr:nvCxnSpPr>
        <xdr:cNvPr id="181" name="直線コネクタ 180"/>
        <xdr:cNvCxnSpPr/>
      </xdr:nvCxnSpPr>
      <xdr:spPr>
        <a:xfrm>
          <a:off x="1130300" y="13359386"/>
          <a:ext cx="8890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65178</xdr:rowOff>
    </xdr:from>
    <xdr:ext cx="469744" cy="259045"/>
    <xdr:sp macro="" textlink="">
      <xdr:nvSpPr>
        <xdr:cNvPr id="185" name="テキスト ボックス 184"/>
        <xdr:cNvSpPr txBox="1"/>
      </xdr:nvSpPr>
      <xdr:spPr>
        <a:xfrm>
          <a:off x="895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88260</xdr:rowOff>
    </xdr:from>
    <xdr:to>
      <xdr:col>24</xdr:col>
      <xdr:colOff>114300</xdr:colOff>
      <xdr:row>78</xdr:row>
      <xdr:rowOff>18410</xdr:rowOff>
    </xdr:to>
    <xdr:sp macro="" textlink="">
      <xdr:nvSpPr>
        <xdr:cNvPr id="191" name="楕円 190"/>
        <xdr:cNvSpPr/>
      </xdr:nvSpPr>
      <xdr:spPr>
        <a:xfrm>
          <a:off x="4584700" y="132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66687</xdr:rowOff>
    </xdr:from>
    <xdr:ext cx="469744" cy="259045"/>
    <xdr:sp macro="" textlink="">
      <xdr:nvSpPr>
        <xdr:cNvPr id="192" name="維持補修費該当値テキスト"/>
        <xdr:cNvSpPr txBox="1"/>
      </xdr:nvSpPr>
      <xdr:spPr>
        <a:xfrm>
          <a:off x="4686300" y="1326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105062</xdr:rowOff>
    </xdr:from>
    <xdr:to>
      <xdr:col>20</xdr:col>
      <xdr:colOff>38100</xdr:colOff>
      <xdr:row>78</xdr:row>
      <xdr:rowOff>35212</xdr:rowOff>
    </xdr:to>
    <xdr:sp macro="" textlink="">
      <xdr:nvSpPr>
        <xdr:cNvPr id="193" name="楕円 192"/>
        <xdr:cNvSpPr/>
      </xdr:nvSpPr>
      <xdr:spPr>
        <a:xfrm>
          <a:off x="3746500" y="133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26339</xdr:rowOff>
    </xdr:from>
    <xdr:ext cx="469744" cy="259045"/>
    <xdr:sp macro="" textlink="">
      <xdr:nvSpPr>
        <xdr:cNvPr id="194" name="テキスト ボックス 193"/>
        <xdr:cNvSpPr txBox="1"/>
      </xdr:nvSpPr>
      <xdr:spPr>
        <a:xfrm>
          <a:off x="3562428" y="1339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115258</xdr:rowOff>
    </xdr:from>
    <xdr:to>
      <xdr:col>15</xdr:col>
      <xdr:colOff>101600</xdr:colOff>
      <xdr:row>78</xdr:row>
      <xdr:rowOff>45408</xdr:rowOff>
    </xdr:to>
    <xdr:sp macro="" textlink="">
      <xdr:nvSpPr>
        <xdr:cNvPr id="195" name="楕円 194"/>
        <xdr:cNvSpPr/>
      </xdr:nvSpPr>
      <xdr:spPr>
        <a:xfrm>
          <a:off x="2857500" y="133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36535</xdr:rowOff>
    </xdr:from>
    <xdr:ext cx="469744" cy="259045"/>
    <xdr:sp macro="" textlink="">
      <xdr:nvSpPr>
        <xdr:cNvPr id="196" name="テキスト ボックス 195"/>
        <xdr:cNvSpPr txBox="1"/>
      </xdr:nvSpPr>
      <xdr:spPr>
        <a:xfrm>
          <a:off x="2673428" y="1340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112126</xdr:rowOff>
    </xdr:from>
    <xdr:to>
      <xdr:col>10</xdr:col>
      <xdr:colOff>165100</xdr:colOff>
      <xdr:row>78</xdr:row>
      <xdr:rowOff>42276</xdr:rowOff>
    </xdr:to>
    <xdr:sp macro="" textlink="">
      <xdr:nvSpPr>
        <xdr:cNvPr id="197" name="楕円 196"/>
        <xdr:cNvSpPr/>
      </xdr:nvSpPr>
      <xdr:spPr>
        <a:xfrm>
          <a:off x="1968500" y="133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33403</xdr:rowOff>
    </xdr:from>
    <xdr:ext cx="469744" cy="259045"/>
    <xdr:sp macro="" textlink="">
      <xdr:nvSpPr>
        <xdr:cNvPr id="198" name="テキスト ボックス 197"/>
        <xdr:cNvSpPr txBox="1"/>
      </xdr:nvSpPr>
      <xdr:spPr>
        <a:xfrm>
          <a:off x="1784428" y="1340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106936</xdr:rowOff>
    </xdr:from>
    <xdr:to>
      <xdr:col>6</xdr:col>
      <xdr:colOff>38100</xdr:colOff>
      <xdr:row>78</xdr:row>
      <xdr:rowOff>37086</xdr:rowOff>
    </xdr:to>
    <xdr:sp macro="" textlink="">
      <xdr:nvSpPr>
        <xdr:cNvPr id="199" name="楕円 198"/>
        <xdr:cNvSpPr/>
      </xdr:nvSpPr>
      <xdr:spPr>
        <a:xfrm>
          <a:off x="1079500" y="1330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53613</xdr:rowOff>
    </xdr:from>
    <xdr:ext cx="469744" cy="259045"/>
    <xdr:sp macro="" textlink="">
      <xdr:nvSpPr>
        <xdr:cNvPr id="200" name="テキスト ボックス 199"/>
        <xdr:cNvSpPr txBox="1"/>
      </xdr:nvSpPr>
      <xdr:spPr>
        <a:xfrm>
          <a:off x="895428" y="1308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15202</xdr:rowOff>
    </xdr:from>
    <xdr:to>
      <xdr:col>24</xdr:col>
      <xdr:colOff>63500</xdr:colOff>
      <xdr:row>96</xdr:row>
      <xdr:rowOff>26352</xdr:rowOff>
    </xdr:to>
    <xdr:cxnSp macro="">
      <xdr:nvCxnSpPr>
        <xdr:cNvPr id="230" name="直線コネクタ 229"/>
        <xdr:cNvCxnSpPr/>
      </xdr:nvCxnSpPr>
      <xdr:spPr>
        <a:xfrm flipV="1">
          <a:off x="3797300" y="16302952"/>
          <a:ext cx="838200" cy="1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50394</xdr:rowOff>
    </xdr:from>
    <xdr:to>
      <xdr:col>19</xdr:col>
      <xdr:colOff>177800</xdr:colOff>
      <xdr:row>96</xdr:row>
      <xdr:rowOff>26352</xdr:rowOff>
    </xdr:to>
    <xdr:cxnSp macro="">
      <xdr:nvCxnSpPr>
        <xdr:cNvPr id="233" name="直線コネクタ 232"/>
        <xdr:cNvCxnSpPr/>
      </xdr:nvCxnSpPr>
      <xdr:spPr>
        <a:xfrm>
          <a:off x="2908300" y="16338144"/>
          <a:ext cx="889000" cy="14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50394</xdr:rowOff>
    </xdr:from>
    <xdr:to>
      <xdr:col>15</xdr:col>
      <xdr:colOff>50800</xdr:colOff>
      <xdr:row>97</xdr:row>
      <xdr:rowOff>11024</xdr:rowOff>
    </xdr:to>
    <xdr:cxnSp macro="">
      <xdr:nvCxnSpPr>
        <xdr:cNvPr id="236" name="直線コネクタ 235"/>
        <xdr:cNvCxnSpPr/>
      </xdr:nvCxnSpPr>
      <xdr:spPr>
        <a:xfrm flipV="1">
          <a:off x="2019300" y="16338144"/>
          <a:ext cx="889000" cy="30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11024</xdr:rowOff>
    </xdr:from>
    <xdr:to>
      <xdr:col>10</xdr:col>
      <xdr:colOff>114300</xdr:colOff>
      <xdr:row>97</xdr:row>
      <xdr:rowOff>28411</xdr:rowOff>
    </xdr:to>
    <xdr:cxnSp macro="">
      <xdr:nvCxnSpPr>
        <xdr:cNvPr id="239" name="直線コネクタ 238"/>
        <xdr:cNvCxnSpPr/>
      </xdr:nvCxnSpPr>
      <xdr:spPr>
        <a:xfrm flipV="1">
          <a:off x="1130300" y="16641674"/>
          <a:ext cx="889000" cy="1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147921</xdr:rowOff>
    </xdr:from>
    <xdr:ext cx="534377" cy="259045"/>
    <xdr:sp macro="" textlink="">
      <xdr:nvSpPr>
        <xdr:cNvPr id="243" name="テキスト ボックス 242"/>
        <xdr:cNvSpPr txBox="1"/>
      </xdr:nvSpPr>
      <xdr:spPr>
        <a:xfrm>
          <a:off x="863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135852</xdr:rowOff>
    </xdr:from>
    <xdr:to>
      <xdr:col>24</xdr:col>
      <xdr:colOff>114300</xdr:colOff>
      <xdr:row>95</xdr:row>
      <xdr:rowOff>66002</xdr:rowOff>
    </xdr:to>
    <xdr:sp macro="" textlink="">
      <xdr:nvSpPr>
        <xdr:cNvPr id="249" name="楕円 248"/>
        <xdr:cNvSpPr/>
      </xdr:nvSpPr>
      <xdr:spPr>
        <a:xfrm>
          <a:off x="4584700" y="162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158729</xdr:rowOff>
    </xdr:from>
    <xdr:ext cx="599010" cy="259045"/>
    <xdr:sp macro="" textlink="">
      <xdr:nvSpPr>
        <xdr:cNvPr id="250" name="扶助費該当値テキスト"/>
        <xdr:cNvSpPr txBox="1"/>
      </xdr:nvSpPr>
      <xdr:spPr>
        <a:xfrm>
          <a:off x="4686300" y="1610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147002</xdr:rowOff>
    </xdr:from>
    <xdr:to>
      <xdr:col>20</xdr:col>
      <xdr:colOff>38100</xdr:colOff>
      <xdr:row>96</xdr:row>
      <xdr:rowOff>77152</xdr:rowOff>
    </xdr:to>
    <xdr:sp macro="" textlink="">
      <xdr:nvSpPr>
        <xdr:cNvPr id="251" name="楕円 250"/>
        <xdr:cNvSpPr/>
      </xdr:nvSpPr>
      <xdr:spPr>
        <a:xfrm>
          <a:off x="3746500" y="164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93679</xdr:rowOff>
    </xdr:from>
    <xdr:ext cx="599010" cy="259045"/>
    <xdr:sp macro="" textlink="">
      <xdr:nvSpPr>
        <xdr:cNvPr id="252" name="テキスト ボックス 251"/>
        <xdr:cNvSpPr txBox="1"/>
      </xdr:nvSpPr>
      <xdr:spPr>
        <a:xfrm>
          <a:off x="3497795" y="1620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171044</xdr:rowOff>
    </xdr:from>
    <xdr:to>
      <xdr:col>15</xdr:col>
      <xdr:colOff>101600</xdr:colOff>
      <xdr:row>95</xdr:row>
      <xdr:rowOff>101194</xdr:rowOff>
    </xdr:to>
    <xdr:sp macro="" textlink="">
      <xdr:nvSpPr>
        <xdr:cNvPr id="253" name="楕円 252"/>
        <xdr:cNvSpPr/>
      </xdr:nvSpPr>
      <xdr:spPr>
        <a:xfrm>
          <a:off x="2857500" y="162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117721</xdr:rowOff>
    </xdr:from>
    <xdr:ext cx="599010" cy="259045"/>
    <xdr:sp macro="" textlink="">
      <xdr:nvSpPr>
        <xdr:cNvPr id="254" name="テキスト ボックス 253"/>
        <xdr:cNvSpPr txBox="1"/>
      </xdr:nvSpPr>
      <xdr:spPr>
        <a:xfrm>
          <a:off x="2608795" y="1606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131674</xdr:rowOff>
    </xdr:from>
    <xdr:to>
      <xdr:col>10</xdr:col>
      <xdr:colOff>165100</xdr:colOff>
      <xdr:row>97</xdr:row>
      <xdr:rowOff>61824</xdr:rowOff>
    </xdr:to>
    <xdr:sp macro="" textlink="">
      <xdr:nvSpPr>
        <xdr:cNvPr id="255" name="楕円 254"/>
        <xdr:cNvSpPr/>
      </xdr:nvSpPr>
      <xdr:spPr>
        <a:xfrm>
          <a:off x="1968500" y="165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78351</xdr:rowOff>
    </xdr:from>
    <xdr:ext cx="534377" cy="259045"/>
    <xdr:sp macro="" textlink="">
      <xdr:nvSpPr>
        <xdr:cNvPr id="256" name="テキスト ボックス 255"/>
        <xdr:cNvSpPr txBox="1"/>
      </xdr:nvSpPr>
      <xdr:spPr>
        <a:xfrm>
          <a:off x="1752111" y="163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149061</xdr:rowOff>
    </xdr:from>
    <xdr:to>
      <xdr:col>6</xdr:col>
      <xdr:colOff>38100</xdr:colOff>
      <xdr:row>97</xdr:row>
      <xdr:rowOff>79211</xdr:rowOff>
    </xdr:to>
    <xdr:sp macro="" textlink="">
      <xdr:nvSpPr>
        <xdr:cNvPr id="257" name="楕円 256"/>
        <xdr:cNvSpPr/>
      </xdr:nvSpPr>
      <xdr:spPr>
        <a:xfrm>
          <a:off x="1079500" y="1660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95738</xdr:rowOff>
    </xdr:from>
    <xdr:ext cx="534377" cy="259045"/>
    <xdr:sp macro="" textlink="">
      <xdr:nvSpPr>
        <xdr:cNvPr id="258" name="テキスト ボックス 257"/>
        <xdr:cNvSpPr txBox="1"/>
      </xdr:nvSpPr>
      <xdr:spPr>
        <a:xfrm>
          <a:off x="863111" y="1638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59385</xdr:rowOff>
    </xdr:from>
    <xdr:to>
      <xdr:col>55</xdr:col>
      <xdr:colOff>0</xdr:colOff>
      <xdr:row>36</xdr:row>
      <xdr:rowOff>92358</xdr:rowOff>
    </xdr:to>
    <xdr:cxnSp macro="">
      <xdr:nvCxnSpPr>
        <xdr:cNvPr id="290" name="直線コネクタ 289"/>
        <xdr:cNvCxnSpPr/>
      </xdr:nvCxnSpPr>
      <xdr:spPr>
        <a:xfrm>
          <a:off x="9639300" y="6231585"/>
          <a:ext cx="838200" cy="3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59385</xdr:rowOff>
    </xdr:from>
    <xdr:to>
      <xdr:col>50</xdr:col>
      <xdr:colOff>114300</xdr:colOff>
      <xdr:row>36</xdr:row>
      <xdr:rowOff>102493</xdr:rowOff>
    </xdr:to>
    <xdr:cxnSp macro="">
      <xdr:nvCxnSpPr>
        <xdr:cNvPr id="293" name="直線コネクタ 292"/>
        <xdr:cNvCxnSpPr/>
      </xdr:nvCxnSpPr>
      <xdr:spPr>
        <a:xfrm flipV="1">
          <a:off x="8750300" y="6231585"/>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59712</xdr:rowOff>
    </xdr:from>
    <xdr:to>
      <xdr:col>45</xdr:col>
      <xdr:colOff>177800</xdr:colOff>
      <xdr:row>36</xdr:row>
      <xdr:rowOff>102493</xdr:rowOff>
    </xdr:to>
    <xdr:cxnSp macro="">
      <xdr:nvCxnSpPr>
        <xdr:cNvPr id="296" name="直線コネクタ 295"/>
        <xdr:cNvCxnSpPr/>
      </xdr:nvCxnSpPr>
      <xdr:spPr>
        <a:xfrm>
          <a:off x="7861300" y="5203212"/>
          <a:ext cx="889000" cy="107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59712</xdr:rowOff>
    </xdr:from>
    <xdr:to>
      <xdr:col>41</xdr:col>
      <xdr:colOff>50800</xdr:colOff>
      <xdr:row>37</xdr:row>
      <xdr:rowOff>124613</xdr:rowOff>
    </xdr:to>
    <xdr:cxnSp macro="">
      <xdr:nvCxnSpPr>
        <xdr:cNvPr id="299" name="直線コネクタ 298"/>
        <xdr:cNvCxnSpPr/>
      </xdr:nvCxnSpPr>
      <xdr:spPr>
        <a:xfrm flipV="1">
          <a:off x="6972300" y="5203212"/>
          <a:ext cx="889000" cy="126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147476</xdr:rowOff>
    </xdr:from>
    <xdr:to>
      <xdr:col>36</xdr:col>
      <xdr:colOff>165100</xdr:colOff>
      <xdr:row>37</xdr:row>
      <xdr:rowOff>77626</xdr:rowOff>
    </xdr:to>
    <xdr:sp macro="" textlink="">
      <xdr:nvSpPr>
        <xdr:cNvPr id="302" name="フローチャート: 判断 301"/>
        <xdr:cNvSpPr/>
      </xdr:nvSpPr>
      <xdr:spPr>
        <a:xfrm>
          <a:off x="6921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94153</xdr:rowOff>
    </xdr:from>
    <xdr:ext cx="534377" cy="259045"/>
    <xdr:sp macro="" textlink="">
      <xdr:nvSpPr>
        <xdr:cNvPr id="303" name="テキスト ボックス 302"/>
        <xdr:cNvSpPr txBox="1"/>
      </xdr:nvSpPr>
      <xdr:spPr>
        <a:xfrm>
          <a:off x="6705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41558</xdr:rowOff>
    </xdr:from>
    <xdr:to>
      <xdr:col>55</xdr:col>
      <xdr:colOff>50800</xdr:colOff>
      <xdr:row>36</xdr:row>
      <xdr:rowOff>143158</xdr:rowOff>
    </xdr:to>
    <xdr:sp macro="" textlink="">
      <xdr:nvSpPr>
        <xdr:cNvPr id="309" name="楕円 308"/>
        <xdr:cNvSpPr/>
      </xdr:nvSpPr>
      <xdr:spPr>
        <a:xfrm>
          <a:off x="10426700" y="62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19985</xdr:rowOff>
    </xdr:from>
    <xdr:ext cx="534377" cy="259045"/>
    <xdr:sp macro="" textlink="">
      <xdr:nvSpPr>
        <xdr:cNvPr id="310" name="補助費等該当値テキスト"/>
        <xdr:cNvSpPr txBox="1"/>
      </xdr:nvSpPr>
      <xdr:spPr>
        <a:xfrm>
          <a:off x="10528300" y="619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8585</xdr:rowOff>
    </xdr:from>
    <xdr:to>
      <xdr:col>50</xdr:col>
      <xdr:colOff>165100</xdr:colOff>
      <xdr:row>36</xdr:row>
      <xdr:rowOff>110185</xdr:rowOff>
    </xdr:to>
    <xdr:sp macro="" textlink="">
      <xdr:nvSpPr>
        <xdr:cNvPr id="311" name="楕円 310"/>
        <xdr:cNvSpPr/>
      </xdr:nvSpPr>
      <xdr:spPr>
        <a:xfrm>
          <a:off x="9588500" y="61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101312</xdr:rowOff>
    </xdr:from>
    <xdr:ext cx="534377" cy="259045"/>
    <xdr:sp macro="" textlink="">
      <xdr:nvSpPr>
        <xdr:cNvPr id="312" name="テキスト ボックス 311"/>
        <xdr:cNvSpPr txBox="1"/>
      </xdr:nvSpPr>
      <xdr:spPr>
        <a:xfrm>
          <a:off x="9372111" y="6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51693</xdr:rowOff>
    </xdr:from>
    <xdr:to>
      <xdr:col>46</xdr:col>
      <xdr:colOff>38100</xdr:colOff>
      <xdr:row>36</xdr:row>
      <xdr:rowOff>153293</xdr:rowOff>
    </xdr:to>
    <xdr:sp macro="" textlink="">
      <xdr:nvSpPr>
        <xdr:cNvPr id="313" name="楕円 312"/>
        <xdr:cNvSpPr/>
      </xdr:nvSpPr>
      <xdr:spPr>
        <a:xfrm>
          <a:off x="8699500" y="622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144420</xdr:rowOff>
    </xdr:from>
    <xdr:ext cx="534377" cy="259045"/>
    <xdr:sp macro="" textlink="">
      <xdr:nvSpPr>
        <xdr:cNvPr id="314" name="テキスト ボックス 313"/>
        <xdr:cNvSpPr txBox="1"/>
      </xdr:nvSpPr>
      <xdr:spPr>
        <a:xfrm>
          <a:off x="8483111" y="631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8912</xdr:rowOff>
    </xdr:from>
    <xdr:to>
      <xdr:col>41</xdr:col>
      <xdr:colOff>101600</xdr:colOff>
      <xdr:row>30</xdr:row>
      <xdr:rowOff>110512</xdr:rowOff>
    </xdr:to>
    <xdr:sp macro="" textlink="">
      <xdr:nvSpPr>
        <xdr:cNvPr id="315" name="楕円 314"/>
        <xdr:cNvSpPr/>
      </xdr:nvSpPr>
      <xdr:spPr>
        <a:xfrm>
          <a:off x="7810500" y="51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101639</xdr:rowOff>
    </xdr:from>
    <xdr:ext cx="599010" cy="259045"/>
    <xdr:sp macro="" textlink="">
      <xdr:nvSpPr>
        <xdr:cNvPr id="316" name="テキスト ボックス 315"/>
        <xdr:cNvSpPr txBox="1"/>
      </xdr:nvSpPr>
      <xdr:spPr>
        <a:xfrm>
          <a:off x="7561795" y="524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73813</xdr:rowOff>
    </xdr:from>
    <xdr:to>
      <xdr:col>36</xdr:col>
      <xdr:colOff>165100</xdr:colOff>
      <xdr:row>38</xdr:row>
      <xdr:rowOff>3963</xdr:rowOff>
    </xdr:to>
    <xdr:sp macro="" textlink="">
      <xdr:nvSpPr>
        <xdr:cNvPr id="317" name="楕円 316"/>
        <xdr:cNvSpPr/>
      </xdr:nvSpPr>
      <xdr:spPr>
        <a:xfrm>
          <a:off x="6921500" y="6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166540</xdr:rowOff>
    </xdr:from>
    <xdr:ext cx="534377" cy="259045"/>
    <xdr:sp macro="" textlink="">
      <xdr:nvSpPr>
        <xdr:cNvPr id="318" name="テキスト ボックス 317"/>
        <xdr:cNvSpPr txBox="1"/>
      </xdr:nvSpPr>
      <xdr:spPr>
        <a:xfrm>
          <a:off x="6705111" y="651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88233</xdr:rowOff>
    </xdr:from>
    <xdr:to>
      <xdr:col>55</xdr:col>
      <xdr:colOff>0</xdr:colOff>
      <xdr:row>57</xdr:row>
      <xdr:rowOff>60565</xdr:rowOff>
    </xdr:to>
    <xdr:cxnSp macro="">
      <xdr:nvCxnSpPr>
        <xdr:cNvPr id="349" name="直線コネクタ 348"/>
        <xdr:cNvCxnSpPr/>
      </xdr:nvCxnSpPr>
      <xdr:spPr>
        <a:xfrm flipV="1">
          <a:off x="9639300" y="9346533"/>
          <a:ext cx="838200" cy="48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50" name="普通建設事業費平均値テキスト"/>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60565</xdr:rowOff>
    </xdr:from>
    <xdr:to>
      <xdr:col>50</xdr:col>
      <xdr:colOff>114300</xdr:colOff>
      <xdr:row>58</xdr:row>
      <xdr:rowOff>34995</xdr:rowOff>
    </xdr:to>
    <xdr:cxnSp macro="">
      <xdr:nvCxnSpPr>
        <xdr:cNvPr id="352" name="直線コネクタ 351"/>
        <xdr:cNvCxnSpPr/>
      </xdr:nvCxnSpPr>
      <xdr:spPr>
        <a:xfrm flipV="1">
          <a:off x="8750300" y="9833215"/>
          <a:ext cx="889000" cy="14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4" name="テキスト ボックス 353"/>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34995</xdr:rowOff>
    </xdr:from>
    <xdr:to>
      <xdr:col>45</xdr:col>
      <xdr:colOff>177800</xdr:colOff>
      <xdr:row>58</xdr:row>
      <xdr:rowOff>62420</xdr:rowOff>
    </xdr:to>
    <xdr:cxnSp macro="">
      <xdr:nvCxnSpPr>
        <xdr:cNvPr id="355" name="直線コネクタ 354"/>
        <xdr:cNvCxnSpPr/>
      </xdr:nvCxnSpPr>
      <xdr:spPr>
        <a:xfrm flipV="1">
          <a:off x="7861300" y="9979095"/>
          <a:ext cx="889000" cy="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7" name="テキスト ボックス 356"/>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90250</xdr:rowOff>
    </xdr:from>
    <xdr:to>
      <xdr:col>41</xdr:col>
      <xdr:colOff>50800</xdr:colOff>
      <xdr:row>58</xdr:row>
      <xdr:rowOff>62420</xdr:rowOff>
    </xdr:to>
    <xdr:cxnSp macro="">
      <xdr:nvCxnSpPr>
        <xdr:cNvPr id="358" name="直線コネクタ 357"/>
        <xdr:cNvCxnSpPr/>
      </xdr:nvCxnSpPr>
      <xdr:spPr>
        <a:xfrm>
          <a:off x="6972300" y="9862900"/>
          <a:ext cx="889000" cy="14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60" name="テキスト ボックス 359"/>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61" name="フローチャート: 判断 360"/>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21985</xdr:rowOff>
    </xdr:from>
    <xdr:ext cx="534377" cy="259045"/>
    <xdr:sp macro="" textlink="">
      <xdr:nvSpPr>
        <xdr:cNvPr id="362" name="テキスト ボックス 361"/>
        <xdr:cNvSpPr txBox="1"/>
      </xdr:nvSpPr>
      <xdr:spPr>
        <a:xfrm>
          <a:off x="6705111"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37433</xdr:rowOff>
    </xdr:from>
    <xdr:to>
      <xdr:col>55</xdr:col>
      <xdr:colOff>50800</xdr:colOff>
      <xdr:row>54</xdr:row>
      <xdr:rowOff>139033</xdr:rowOff>
    </xdr:to>
    <xdr:sp macro="" textlink="">
      <xdr:nvSpPr>
        <xdr:cNvPr id="368" name="楕円 367"/>
        <xdr:cNvSpPr/>
      </xdr:nvSpPr>
      <xdr:spPr>
        <a:xfrm>
          <a:off x="10426700" y="929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60310</xdr:rowOff>
    </xdr:from>
    <xdr:ext cx="599010" cy="259045"/>
    <xdr:sp macro="" textlink="">
      <xdr:nvSpPr>
        <xdr:cNvPr id="369" name="普通建設事業費該当値テキスト"/>
        <xdr:cNvSpPr txBox="1"/>
      </xdr:nvSpPr>
      <xdr:spPr>
        <a:xfrm>
          <a:off x="10528300" y="914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9765</xdr:rowOff>
    </xdr:from>
    <xdr:to>
      <xdr:col>50</xdr:col>
      <xdr:colOff>165100</xdr:colOff>
      <xdr:row>57</xdr:row>
      <xdr:rowOff>111365</xdr:rowOff>
    </xdr:to>
    <xdr:sp macro="" textlink="">
      <xdr:nvSpPr>
        <xdr:cNvPr id="370" name="楕円 369"/>
        <xdr:cNvSpPr/>
      </xdr:nvSpPr>
      <xdr:spPr>
        <a:xfrm>
          <a:off x="9588500" y="97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102492</xdr:rowOff>
    </xdr:from>
    <xdr:ext cx="534377" cy="259045"/>
    <xdr:sp macro="" textlink="">
      <xdr:nvSpPr>
        <xdr:cNvPr id="371" name="テキスト ボックス 370"/>
        <xdr:cNvSpPr txBox="1"/>
      </xdr:nvSpPr>
      <xdr:spPr>
        <a:xfrm>
          <a:off x="9372111" y="987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155645</xdr:rowOff>
    </xdr:from>
    <xdr:to>
      <xdr:col>46</xdr:col>
      <xdr:colOff>38100</xdr:colOff>
      <xdr:row>58</xdr:row>
      <xdr:rowOff>85795</xdr:rowOff>
    </xdr:to>
    <xdr:sp macro="" textlink="">
      <xdr:nvSpPr>
        <xdr:cNvPr id="372" name="楕円 371"/>
        <xdr:cNvSpPr/>
      </xdr:nvSpPr>
      <xdr:spPr>
        <a:xfrm>
          <a:off x="8699500" y="99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76922</xdr:rowOff>
    </xdr:from>
    <xdr:ext cx="534377" cy="259045"/>
    <xdr:sp macro="" textlink="">
      <xdr:nvSpPr>
        <xdr:cNvPr id="373" name="テキスト ボックス 372"/>
        <xdr:cNvSpPr txBox="1"/>
      </xdr:nvSpPr>
      <xdr:spPr>
        <a:xfrm>
          <a:off x="8483111" y="100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11620</xdr:rowOff>
    </xdr:from>
    <xdr:to>
      <xdr:col>41</xdr:col>
      <xdr:colOff>101600</xdr:colOff>
      <xdr:row>58</xdr:row>
      <xdr:rowOff>113220</xdr:rowOff>
    </xdr:to>
    <xdr:sp macro="" textlink="">
      <xdr:nvSpPr>
        <xdr:cNvPr id="374" name="楕円 373"/>
        <xdr:cNvSpPr/>
      </xdr:nvSpPr>
      <xdr:spPr>
        <a:xfrm>
          <a:off x="7810500" y="99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104347</xdr:rowOff>
    </xdr:from>
    <xdr:ext cx="534377" cy="259045"/>
    <xdr:sp macro="" textlink="">
      <xdr:nvSpPr>
        <xdr:cNvPr id="375" name="テキスト ボックス 374"/>
        <xdr:cNvSpPr txBox="1"/>
      </xdr:nvSpPr>
      <xdr:spPr>
        <a:xfrm>
          <a:off x="7594111" y="1004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39450</xdr:rowOff>
    </xdr:from>
    <xdr:to>
      <xdr:col>36</xdr:col>
      <xdr:colOff>165100</xdr:colOff>
      <xdr:row>57</xdr:row>
      <xdr:rowOff>141050</xdr:rowOff>
    </xdr:to>
    <xdr:sp macro="" textlink="">
      <xdr:nvSpPr>
        <xdr:cNvPr id="376" name="楕円 375"/>
        <xdr:cNvSpPr/>
      </xdr:nvSpPr>
      <xdr:spPr>
        <a:xfrm>
          <a:off x="6921500" y="981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132177</xdr:rowOff>
    </xdr:from>
    <xdr:ext cx="534377" cy="259045"/>
    <xdr:sp macro="" textlink="">
      <xdr:nvSpPr>
        <xdr:cNvPr id="377" name="テキスト ボックス 376"/>
        <xdr:cNvSpPr txBox="1"/>
      </xdr:nvSpPr>
      <xdr:spPr>
        <a:xfrm>
          <a:off x="6705111" y="990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128727</xdr:rowOff>
    </xdr:from>
    <xdr:to>
      <xdr:col>55</xdr:col>
      <xdr:colOff>0</xdr:colOff>
      <xdr:row>78</xdr:row>
      <xdr:rowOff>137044</xdr:rowOff>
    </xdr:to>
    <xdr:cxnSp macro="">
      <xdr:nvCxnSpPr>
        <xdr:cNvPr id="408" name="直線コネクタ 407"/>
        <xdr:cNvCxnSpPr/>
      </xdr:nvCxnSpPr>
      <xdr:spPr>
        <a:xfrm flipV="1">
          <a:off x="9639300" y="13330377"/>
          <a:ext cx="838200" cy="17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9" name="普通建設事業費 （ うち新規整備　）平均値テキスト"/>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119321</xdr:rowOff>
    </xdr:from>
    <xdr:to>
      <xdr:col>50</xdr:col>
      <xdr:colOff>114300</xdr:colOff>
      <xdr:row>78</xdr:row>
      <xdr:rowOff>137044</xdr:rowOff>
    </xdr:to>
    <xdr:cxnSp macro="">
      <xdr:nvCxnSpPr>
        <xdr:cNvPr id="411" name="直線コネクタ 410"/>
        <xdr:cNvCxnSpPr/>
      </xdr:nvCxnSpPr>
      <xdr:spPr>
        <a:xfrm>
          <a:off x="8750300" y="13492421"/>
          <a:ext cx="889000" cy="1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3" name="テキスト ボックス 412"/>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74419</xdr:rowOff>
    </xdr:from>
    <xdr:to>
      <xdr:col>45</xdr:col>
      <xdr:colOff>177800</xdr:colOff>
      <xdr:row>78</xdr:row>
      <xdr:rowOff>119321</xdr:rowOff>
    </xdr:to>
    <xdr:cxnSp macro="">
      <xdr:nvCxnSpPr>
        <xdr:cNvPr id="414" name="直線コネクタ 413"/>
        <xdr:cNvCxnSpPr/>
      </xdr:nvCxnSpPr>
      <xdr:spPr>
        <a:xfrm>
          <a:off x="7861300" y="13447519"/>
          <a:ext cx="889000" cy="4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6" name="テキスト ボックス 415"/>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157749</xdr:rowOff>
    </xdr:from>
    <xdr:to>
      <xdr:col>41</xdr:col>
      <xdr:colOff>50800</xdr:colOff>
      <xdr:row>78</xdr:row>
      <xdr:rowOff>74419</xdr:rowOff>
    </xdr:to>
    <xdr:cxnSp macro="">
      <xdr:nvCxnSpPr>
        <xdr:cNvPr id="417" name="直線コネクタ 416"/>
        <xdr:cNvCxnSpPr/>
      </xdr:nvCxnSpPr>
      <xdr:spPr>
        <a:xfrm>
          <a:off x="6972300" y="13187949"/>
          <a:ext cx="889000" cy="25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9" name="テキスト ボックス 418"/>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20" name="フローチャート: 判断 419"/>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86203</xdr:rowOff>
    </xdr:from>
    <xdr:ext cx="534377" cy="259045"/>
    <xdr:sp macro="" textlink="">
      <xdr:nvSpPr>
        <xdr:cNvPr id="421" name="テキスト ボックス 420"/>
        <xdr:cNvSpPr txBox="1"/>
      </xdr:nvSpPr>
      <xdr:spPr>
        <a:xfrm>
          <a:off x="6705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77927</xdr:rowOff>
    </xdr:from>
    <xdr:to>
      <xdr:col>55</xdr:col>
      <xdr:colOff>50800</xdr:colOff>
      <xdr:row>78</xdr:row>
      <xdr:rowOff>8077</xdr:rowOff>
    </xdr:to>
    <xdr:sp macro="" textlink="">
      <xdr:nvSpPr>
        <xdr:cNvPr id="427" name="楕円 426"/>
        <xdr:cNvSpPr/>
      </xdr:nvSpPr>
      <xdr:spPr>
        <a:xfrm>
          <a:off x="10426700" y="132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100804</xdr:rowOff>
    </xdr:from>
    <xdr:ext cx="534377" cy="259045"/>
    <xdr:sp macro="" textlink="">
      <xdr:nvSpPr>
        <xdr:cNvPr id="428" name="普通建設事業費 （ うち新規整備　）該当値テキスト"/>
        <xdr:cNvSpPr txBox="1"/>
      </xdr:nvSpPr>
      <xdr:spPr>
        <a:xfrm>
          <a:off x="10528300" y="1313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86244</xdr:rowOff>
    </xdr:from>
    <xdr:to>
      <xdr:col>50</xdr:col>
      <xdr:colOff>165100</xdr:colOff>
      <xdr:row>79</xdr:row>
      <xdr:rowOff>16394</xdr:rowOff>
    </xdr:to>
    <xdr:sp macro="" textlink="">
      <xdr:nvSpPr>
        <xdr:cNvPr id="429" name="楕円 428"/>
        <xdr:cNvSpPr/>
      </xdr:nvSpPr>
      <xdr:spPr>
        <a:xfrm>
          <a:off x="9588500" y="1345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7521</xdr:rowOff>
    </xdr:from>
    <xdr:ext cx="534377" cy="259045"/>
    <xdr:sp macro="" textlink="">
      <xdr:nvSpPr>
        <xdr:cNvPr id="430" name="テキスト ボックス 429"/>
        <xdr:cNvSpPr txBox="1"/>
      </xdr:nvSpPr>
      <xdr:spPr>
        <a:xfrm>
          <a:off x="9372111" y="1355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68521</xdr:rowOff>
    </xdr:from>
    <xdr:to>
      <xdr:col>46</xdr:col>
      <xdr:colOff>38100</xdr:colOff>
      <xdr:row>78</xdr:row>
      <xdr:rowOff>170121</xdr:rowOff>
    </xdr:to>
    <xdr:sp macro="" textlink="">
      <xdr:nvSpPr>
        <xdr:cNvPr id="431" name="楕円 430"/>
        <xdr:cNvSpPr/>
      </xdr:nvSpPr>
      <xdr:spPr>
        <a:xfrm>
          <a:off x="8699500" y="1344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161248</xdr:rowOff>
    </xdr:from>
    <xdr:ext cx="534377" cy="259045"/>
    <xdr:sp macro="" textlink="">
      <xdr:nvSpPr>
        <xdr:cNvPr id="432" name="テキスト ボックス 431"/>
        <xdr:cNvSpPr txBox="1"/>
      </xdr:nvSpPr>
      <xdr:spPr>
        <a:xfrm>
          <a:off x="8483111" y="1353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23619</xdr:rowOff>
    </xdr:from>
    <xdr:to>
      <xdr:col>41</xdr:col>
      <xdr:colOff>101600</xdr:colOff>
      <xdr:row>78</xdr:row>
      <xdr:rowOff>125219</xdr:rowOff>
    </xdr:to>
    <xdr:sp macro="" textlink="">
      <xdr:nvSpPr>
        <xdr:cNvPr id="433" name="楕円 432"/>
        <xdr:cNvSpPr/>
      </xdr:nvSpPr>
      <xdr:spPr>
        <a:xfrm>
          <a:off x="7810500" y="133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116346</xdr:rowOff>
    </xdr:from>
    <xdr:ext cx="534377" cy="259045"/>
    <xdr:sp macro="" textlink="">
      <xdr:nvSpPr>
        <xdr:cNvPr id="434" name="テキスト ボックス 433"/>
        <xdr:cNvSpPr txBox="1"/>
      </xdr:nvSpPr>
      <xdr:spPr>
        <a:xfrm>
          <a:off x="7594111" y="1348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106949</xdr:rowOff>
    </xdr:from>
    <xdr:to>
      <xdr:col>36</xdr:col>
      <xdr:colOff>165100</xdr:colOff>
      <xdr:row>77</xdr:row>
      <xdr:rowOff>37099</xdr:rowOff>
    </xdr:to>
    <xdr:sp macro="" textlink="">
      <xdr:nvSpPr>
        <xdr:cNvPr id="435" name="楕円 434"/>
        <xdr:cNvSpPr/>
      </xdr:nvSpPr>
      <xdr:spPr>
        <a:xfrm>
          <a:off x="6921500" y="131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53626</xdr:rowOff>
    </xdr:from>
    <xdr:ext cx="534377" cy="259045"/>
    <xdr:sp macro="" textlink="">
      <xdr:nvSpPr>
        <xdr:cNvPr id="436" name="テキスト ボックス 435"/>
        <xdr:cNvSpPr txBox="1"/>
      </xdr:nvSpPr>
      <xdr:spPr>
        <a:xfrm>
          <a:off x="6705111" y="1291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82728</xdr:rowOff>
    </xdr:from>
    <xdr:to>
      <xdr:col>55</xdr:col>
      <xdr:colOff>0</xdr:colOff>
      <xdr:row>96</xdr:row>
      <xdr:rowOff>144945</xdr:rowOff>
    </xdr:to>
    <xdr:cxnSp macro="">
      <xdr:nvCxnSpPr>
        <xdr:cNvPr id="465" name="直線コネクタ 464"/>
        <xdr:cNvCxnSpPr/>
      </xdr:nvCxnSpPr>
      <xdr:spPr>
        <a:xfrm flipV="1">
          <a:off x="9639300" y="15856128"/>
          <a:ext cx="838200" cy="74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6" name="普通建設事業費 （ うち更新整備　）平均値テキスト"/>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144945</xdr:rowOff>
    </xdr:from>
    <xdr:to>
      <xdr:col>50</xdr:col>
      <xdr:colOff>114300</xdr:colOff>
      <xdr:row>97</xdr:row>
      <xdr:rowOff>162395</xdr:rowOff>
    </xdr:to>
    <xdr:cxnSp macro="">
      <xdr:nvCxnSpPr>
        <xdr:cNvPr id="468" name="直線コネクタ 467"/>
        <xdr:cNvCxnSpPr/>
      </xdr:nvCxnSpPr>
      <xdr:spPr>
        <a:xfrm flipV="1">
          <a:off x="8750300" y="16604145"/>
          <a:ext cx="889000" cy="1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70" name="テキスト ボックス 469"/>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162395</xdr:rowOff>
    </xdr:from>
    <xdr:to>
      <xdr:col>45</xdr:col>
      <xdr:colOff>177800</xdr:colOff>
      <xdr:row>98</xdr:row>
      <xdr:rowOff>106032</xdr:rowOff>
    </xdr:to>
    <xdr:cxnSp macro="">
      <xdr:nvCxnSpPr>
        <xdr:cNvPr id="471" name="直線コネクタ 470"/>
        <xdr:cNvCxnSpPr/>
      </xdr:nvCxnSpPr>
      <xdr:spPr>
        <a:xfrm flipV="1">
          <a:off x="7861300" y="16793045"/>
          <a:ext cx="889000" cy="1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3" name="テキスト ボックス 472"/>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106032</xdr:rowOff>
    </xdr:from>
    <xdr:to>
      <xdr:col>41</xdr:col>
      <xdr:colOff>50800</xdr:colOff>
      <xdr:row>98</xdr:row>
      <xdr:rowOff>112243</xdr:rowOff>
    </xdr:to>
    <xdr:cxnSp macro="">
      <xdr:nvCxnSpPr>
        <xdr:cNvPr id="474" name="直線コネクタ 473"/>
        <xdr:cNvCxnSpPr/>
      </xdr:nvCxnSpPr>
      <xdr:spPr>
        <a:xfrm flipV="1">
          <a:off x="6972300" y="16908132"/>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6" name="テキスト ボックス 475"/>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7" name="フローチャート: 判断 476"/>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8" name="テキスト ボックス 477"/>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31928</xdr:rowOff>
    </xdr:from>
    <xdr:to>
      <xdr:col>55</xdr:col>
      <xdr:colOff>50800</xdr:colOff>
      <xdr:row>92</xdr:row>
      <xdr:rowOff>133528</xdr:rowOff>
    </xdr:to>
    <xdr:sp macro="" textlink="">
      <xdr:nvSpPr>
        <xdr:cNvPr id="484" name="楕円 483"/>
        <xdr:cNvSpPr/>
      </xdr:nvSpPr>
      <xdr:spPr>
        <a:xfrm>
          <a:off x="10426700" y="1580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54805</xdr:rowOff>
    </xdr:from>
    <xdr:ext cx="534377" cy="259045"/>
    <xdr:sp macro="" textlink="">
      <xdr:nvSpPr>
        <xdr:cNvPr id="485" name="普通建設事業費 （ うち更新整備　）該当値テキスト"/>
        <xdr:cNvSpPr txBox="1"/>
      </xdr:nvSpPr>
      <xdr:spPr>
        <a:xfrm>
          <a:off x="10528300" y="156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94145</xdr:rowOff>
    </xdr:from>
    <xdr:to>
      <xdr:col>50</xdr:col>
      <xdr:colOff>165100</xdr:colOff>
      <xdr:row>97</xdr:row>
      <xdr:rowOff>24295</xdr:rowOff>
    </xdr:to>
    <xdr:sp macro="" textlink="">
      <xdr:nvSpPr>
        <xdr:cNvPr id="486" name="楕円 485"/>
        <xdr:cNvSpPr/>
      </xdr:nvSpPr>
      <xdr:spPr>
        <a:xfrm>
          <a:off x="9588500" y="165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15422</xdr:rowOff>
    </xdr:from>
    <xdr:ext cx="534377" cy="259045"/>
    <xdr:sp macro="" textlink="">
      <xdr:nvSpPr>
        <xdr:cNvPr id="487" name="テキスト ボックス 486"/>
        <xdr:cNvSpPr txBox="1"/>
      </xdr:nvSpPr>
      <xdr:spPr>
        <a:xfrm>
          <a:off x="9372111" y="1664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111595</xdr:rowOff>
    </xdr:from>
    <xdr:to>
      <xdr:col>46</xdr:col>
      <xdr:colOff>38100</xdr:colOff>
      <xdr:row>98</xdr:row>
      <xdr:rowOff>41745</xdr:rowOff>
    </xdr:to>
    <xdr:sp macro="" textlink="">
      <xdr:nvSpPr>
        <xdr:cNvPr id="488" name="楕円 487"/>
        <xdr:cNvSpPr/>
      </xdr:nvSpPr>
      <xdr:spPr>
        <a:xfrm>
          <a:off x="8699500" y="167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32872</xdr:rowOff>
    </xdr:from>
    <xdr:ext cx="534377" cy="259045"/>
    <xdr:sp macro="" textlink="">
      <xdr:nvSpPr>
        <xdr:cNvPr id="489" name="テキスト ボックス 488"/>
        <xdr:cNvSpPr txBox="1"/>
      </xdr:nvSpPr>
      <xdr:spPr>
        <a:xfrm>
          <a:off x="8483111" y="1683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55232</xdr:rowOff>
    </xdr:from>
    <xdr:to>
      <xdr:col>41</xdr:col>
      <xdr:colOff>101600</xdr:colOff>
      <xdr:row>98</xdr:row>
      <xdr:rowOff>156832</xdr:rowOff>
    </xdr:to>
    <xdr:sp macro="" textlink="">
      <xdr:nvSpPr>
        <xdr:cNvPr id="490" name="楕円 489"/>
        <xdr:cNvSpPr/>
      </xdr:nvSpPr>
      <xdr:spPr>
        <a:xfrm>
          <a:off x="7810500" y="168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147959</xdr:rowOff>
    </xdr:from>
    <xdr:ext cx="469744" cy="259045"/>
    <xdr:sp macro="" textlink="">
      <xdr:nvSpPr>
        <xdr:cNvPr id="491" name="テキスト ボックス 490"/>
        <xdr:cNvSpPr txBox="1"/>
      </xdr:nvSpPr>
      <xdr:spPr>
        <a:xfrm>
          <a:off x="7626428" y="1695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61443</xdr:rowOff>
    </xdr:from>
    <xdr:to>
      <xdr:col>36</xdr:col>
      <xdr:colOff>165100</xdr:colOff>
      <xdr:row>98</xdr:row>
      <xdr:rowOff>163043</xdr:rowOff>
    </xdr:to>
    <xdr:sp macro="" textlink="">
      <xdr:nvSpPr>
        <xdr:cNvPr id="492" name="楕円 491"/>
        <xdr:cNvSpPr/>
      </xdr:nvSpPr>
      <xdr:spPr>
        <a:xfrm>
          <a:off x="6921500" y="168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154170</xdr:rowOff>
    </xdr:from>
    <xdr:ext cx="469744" cy="259045"/>
    <xdr:sp macro="" textlink="">
      <xdr:nvSpPr>
        <xdr:cNvPr id="493" name="テキスト ボックス 492"/>
        <xdr:cNvSpPr txBox="1"/>
      </xdr:nvSpPr>
      <xdr:spPr>
        <a:xfrm>
          <a:off x="6737428" y="1695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11753</xdr:rowOff>
    </xdr:from>
    <xdr:to>
      <xdr:col>85</xdr:col>
      <xdr:colOff>126364</xdr:colOff>
      <xdr:row>38</xdr:row>
      <xdr:rowOff>139700</xdr:rowOff>
    </xdr:to>
    <xdr:cxnSp macro="">
      <xdr:nvCxnSpPr>
        <xdr:cNvPr id="515" name="直線コネクタ 514"/>
        <xdr:cNvCxnSpPr/>
      </xdr:nvCxnSpPr>
      <xdr:spPr>
        <a:xfrm flipV="1">
          <a:off x="16317595" y="5841053"/>
          <a:ext cx="1269" cy="813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129880</xdr:rowOff>
    </xdr:from>
    <xdr:ext cx="534377" cy="259045"/>
    <xdr:sp macro="" textlink="">
      <xdr:nvSpPr>
        <xdr:cNvPr id="518" name="災害復旧事業費最大値テキスト"/>
        <xdr:cNvSpPr txBox="1"/>
      </xdr:nvSpPr>
      <xdr:spPr>
        <a:xfrm>
          <a:off x="16370300" y="561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11753</xdr:rowOff>
    </xdr:from>
    <xdr:to>
      <xdr:col>86</xdr:col>
      <xdr:colOff>25400</xdr:colOff>
      <xdr:row>34</xdr:row>
      <xdr:rowOff>11753</xdr:rowOff>
    </xdr:to>
    <xdr:cxnSp macro="">
      <xdr:nvCxnSpPr>
        <xdr:cNvPr id="519" name="直線コネクタ 518"/>
        <xdr:cNvCxnSpPr/>
      </xdr:nvCxnSpPr>
      <xdr:spPr>
        <a:xfrm>
          <a:off x="16230600" y="58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32967</xdr:rowOff>
    </xdr:from>
    <xdr:to>
      <xdr:col>85</xdr:col>
      <xdr:colOff>127000</xdr:colOff>
      <xdr:row>35</xdr:row>
      <xdr:rowOff>138763</xdr:rowOff>
    </xdr:to>
    <xdr:cxnSp macro="">
      <xdr:nvCxnSpPr>
        <xdr:cNvPr id="520" name="直線コネクタ 519"/>
        <xdr:cNvCxnSpPr/>
      </xdr:nvCxnSpPr>
      <xdr:spPr>
        <a:xfrm flipV="1">
          <a:off x="15481300" y="6033717"/>
          <a:ext cx="838200" cy="10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147314</xdr:rowOff>
    </xdr:from>
    <xdr:ext cx="469744" cy="259045"/>
    <xdr:sp macro="" textlink="">
      <xdr:nvSpPr>
        <xdr:cNvPr id="521" name="災害復旧事業費平均値テキスト"/>
        <xdr:cNvSpPr txBox="1"/>
      </xdr:nvSpPr>
      <xdr:spPr>
        <a:xfrm>
          <a:off x="16370300" y="6490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168887</xdr:rowOff>
    </xdr:from>
    <xdr:to>
      <xdr:col>85</xdr:col>
      <xdr:colOff>177800</xdr:colOff>
      <xdr:row>38</xdr:row>
      <xdr:rowOff>99037</xdr:rowOff>
    </xdr:to>
    <xdr:sp macro="" textlink="">
      <xdr:nvSpPr>
        <xdr:cNvPr id="522" name="フローチャート: 判断 521"/>
        <xdr:cNvSpPr/>
      </xdr:nvSpPr>
      <xdr:spPr>
        <a:xfrm>
          <a:off x="16268700" y="651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48900</xdr:rowOff>
    </xdr:from>
    <xdr:to>
      <xdr:col>81</xdr:col>
      <xdr:colOff>50800</xdr:colOff>
      <xdr:row>35</xdr:row>
      <xdr:rowOff>138763</xdr:rowOff>
    </xdr:to>
    <xdr:cxnSp macro="">
      <xdr:nvCxnSpPr>
        <xdr:cNvPr id="523" name="直線コネクタ 522"/>
        <xdr:cNvCxnSpPr/>
      </xdr:nvCxnSpPr>
      <xdr:spPr>
        <a:xfrm>
          <a:off x="14592300" y="5535300"/>
          <a:ext cx="889000" cy="60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9461</xdr:rowOff>
    </xdr:from>
    <xdr:to>
      <xdr:col>81</xdr:col>
      <xdr:colOff>101600</xdr:colOff>
      <xdr:row>38</xdr:row>
      <xdr:rowOff>111061</xdr:rowOff>
    </xdr:to>
    <xdr:sp macro="" textlink="">
      <xdr:nvSpPr>
        <xdr:cNvPr id="524" name="フローチャート: 判断 523"/>
        <xdr:cNvSpPr/>
      </xdr:nvSpPr>
      <xdr:spPr>
        <a:xfrm>
          <a:off x="15430500" y="652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102188</xdr:rowOff>
    </xdr:from>
    <xdr:ext cx="469744" cy="259045"/>
    <xdr:sp macro="" textlink="">
      <xdr:nvSpPr>
        <xdr:cNvPr id="525" name="テキスト ボックス 524"/>
        <xdr:cNvSpPr txBox="1"/>
      </xdr:nvSpPr>
      <xdr:spPr>
        <a:xfrm>
          <a:off x="15246428" y="661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161440</xdr:rowOff>
    </xdr:from>
    <xdr:to>
      <xdr:col>76</xdr:col>
      <xdr:colOff>114300</xdr:colOff>
      <xdr:row>32</xdr:row>
      <xdr:rowOff>48900</xdr:rowOff>
    </xdr:to>
    <xdr:cxnSp macro="">
      <xdr:nvCxnSpPr>
        <xdr:cNvPr id="526" name="直線コネクタ 525"/>
        <xdr:cNvCxnSpPr/>
      </xdr:nvCxnSpPr>
      <xdr:spPr>
        <a:xfrm>
          <a:off x="13703300" y="5476390"/>
          <a:ext cx="889000" cy="5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167241</xdr:rowOff>
    </xdr:from>
    <xdr:to>
      <xdr:col>76</xdr:col>
      <xdr:colOff>165100</xdr:colOff>
      <xdr:row>38</xdr:row>
      <xdr:rowOff>97391</xdr:rowOff>
    </xdr:to>
    <xdr:sp macro="" textlink="">
      <xdr:nvSpPr>
        <xdr:cNvPr id="527" name="フローチャート: 判断 526"/>
        <xdr:cNvSpPr/>
      </xdr:nvSpPr>
      <xdr:spPr>
        <a:xfrm>
          <a:off x="14541500" y="651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88518</xdr:rowOff>
    </xdr:from>
    <xdr:ext cx="469744" cy="259045"/>
    <xdr:sp macro="" textlink="">
      <xdr:nvSpPr>
        <xdr:cNvPr id="528" name="テキスト ボックス 527"/>
        <xdr:cNvSpPr txBox="1"/>
      </xdr:nvSpPr>
      <xdr:spPr>
        <a:xfrm>
          <a:off x="14357428" y="660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78801</xdr:rowOff>
    </xdr:from>
    <xdr:to>
      <xdr:col>71</xdr:col>
      <xdr:colOff>177800</xdr:colOff>
      <xdr:row>31</xdr:row>
      <xdr:rowOff>161440</xdr:rowOff>
    </xdr:to>
    <xdr:cxnSp macro="">
      <xdr:nvCxnSpPr>
        <xdr:cNvPr id="529" name="直線コネクタ 528"/>
        <xdr:cNvCxnSpPr/>
      </xdr:nvCxnSpPr>
      <xdr:spPr>
        <a:xfrm>
          <a:off x="12814300" y="5393751"/>
          <a:ext cx="889000" cy="8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112971</xdr:rowOff>
    </xdr:from>
    <xdr:to>
      <xdr:col>72</xdr:col>
      <xdr:colOff>38100</xdr:colOff>
      <xdr:row>38</xdr:row>
      <xdr:rowOff>43121</xdr:rowOff>
    </xdr:to>
    <xdr:sp macro="" textlink="">
      <xdr:nvSpPr>
        <xdr:cNvPr id="530" name="フローチャート: 判断 529"/>
        <xdr:cNvSpPr/>
      </xdr:nvSpPr>
      <xdr:spPr>
        <a:xfrm>
          <a:off x="13652500" y="645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34248</xdr:rowOff>
    </xdr:from>
    <xdr:ext cx="469744" cy="259045"/>
    <xdr:sp macro="" textlink="">
      <xdr:nvSpPr>
        <xdr:cNvPr id="531" name="テキスト ボックス 530"/>
        <xdr:cNvSpPr txBox="1"/>
      </xdr:nvSpPr>
      <xdr:spPr>
        <a:xfrm>
          <a:off x="13468428" y="654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113817</xdr:rowOff>
    </xdr:from>
    <xdr:to>
      <xdr:col>67</xdr:col>
      <xdr:colOff>101600</xdr:colOff>
      <xdr:row>38</xdr:row>
      <xdr:rowOff>43968</xdr:rowOff>
    </xdr:to>
    <xdr:sp macro="" textlink="">
      <xdr:nvSpPr>
        <xdr:cNvPr id="532" name="フローチャート: 判断 531"/>
        <xdr:cNvSpPr/>
      </xdr:nvSpPr>
      <xdr:spPr>
        <a:xfrm>
          <a:off x="12763500" y="64574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35094</xdr:rowOff>
    </xdr:from>
    <xdr:ext cx="469744" cy="259045"/>
    <xdr:sp macro="" textlink="">
      <xdr:nvSpPr>
        <xdr:cNvPr id="533" name="テキスト ボックス 532"/>
        <xdr:cNvSpPr txBox="1"/>
      </xdr:nvSpPr>
      <xdr:spPr>
        <a:xfrm>
          <a:off x="12579428" y="655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153617</xdr:rowOff>
    </xdr:from>
    <xdr:to>
      <xdr:col>85</xdr:col>
      <xdr:colOff>177800</xdr:colOff>
      <xdr:row>35</xdr:row>
      <xdr:rowOff>83767</xdr:rowOff>
    </xdr:to>
    <xdr:sp macro="" textlink="">
      <xdr:nvSpPr>
        <xdr:cNvPr id="539" name="楕円 538"/>
        <xdr:cNvSpPr/>
      </xdr:nvSpPr>
      <xdr:spPr>
        <a:xfrm>
          <a:off x="16268700" y="598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5044</xdr:rowOff>
    </xdr:from>
    <xdr:ext cx="534377" cy="259045"/>
    <xdr:sp macro="" textlink="">
      <xdr:nvSpPr>
        <xdr:cNvPr id="540" name="災害復旧事業費該当値テキスト"/>
        <xdr:cNvSpPr txBox="1"/>
      </xdr:nvSpPr>
      <xdr:spPr>
        <a:xfrm>
          <a:off x="16370300" y="583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87963</xdr:rowOff>
    </xdr:from>
    <xdr:to>
      <xdr:col>81</xdr:col>
      <xdr:colOff>101600</xdr:colOff>
      <xdr:row>36</xdr:row>
      <xdr:rowOff>18113</xdr:rowOff>
    </xdr:to>
    <xdr:sp macro="" textlink="">
      <xdr:nvSpPr>
        <xdr:cNvPr id="541" name="楕円 540"/>
        <xdr:cNvSpPr/>
      </xdr:nvSpPr>
      <xdr:spPr>
        <a:xfrm>
          <a:off x="15430500" y="60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34640</xdr:rowOff>
    </xdr:from>
    <xdr:ext cx="534377" cy="259045"/>
    <xdr:sp macro="" textlink="">
      <xdr:nvSpPr>
        <xdr:cNvPr id="542" name="テキスト ボックス 541"/>
        <xdr:cNvSpPr txBox="1"/>
      </xdr:nvSpPr>
      <xdr:spPr>
        <a:xfrm>
          <a:off x="15214111" y="586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169550</xdr:rowOff>
    </xdr:from>
    <xdr:to>
      <xdr:col>76</xdr:col>
      <xdr:colOff>165100</xdr:colOff>
      <xdr:row>32</xdr:row>
      <xdr:rowOff>99700</xdr:rowOff>
    </xdr:to>
    <xdr:sp macro="" textlink="">
      <xdr:nvSpPr>
        <xdr:cNvPr id="543" name="楕円 542"/>
        <xdr:cNvSpPr/>
      </xdr:nvSpPr>
      <xdr:spPr>
        <a:xfrm>
          <a:off x="14541500" y="54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116227</xdr:rowOff>
    </xdr:from>
    <xdr:ext cx="534377" cy="259045"/>
    <xdr:sp macro="" textlink="">
      <xdr:nvSpPr>
        <xdr:cNvPr id="544" name="テキスト ボックス 543"/>
        <xdr:cNvSpPr txBox="1"/>
      </xdr:nvSpPr>
      <xdr:spPr>
        <a:xfrm>
          <a:off x="14325111" y="52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110640</xdr:rowOff>
    </xdr:from>
    <xdr:to>
      <xdr:col>72</xdr:col>
      <xdr:colOff>38100</xdr:colOff>
      <xdr:row>32</xdr:row>
      <xdr:rowOff>40790</xdr:rowOff>
    </xdr:to>
    <xdr:sp macro="" textlink="">
      <xdr:nvSpPr>
        <xdr:cNvPr id="545" name="楕円 544"/>
        <xdr:cNvSpPr/>
      </xdr:nvSpPr>
      <xdr:spPr>
        <a:xfrm>
          <a:off x="13652500" y="54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57317</xdr:rowOff>
    </xdr:from>
    <xdr:ext cx="534377" cy="259045"/>
    <xdr:sp macro="" textlink="">
      <xdr:nvSpPr>
        <xdr:cNvPr id="546" name="テキスト ボックス 545"/>
        <xdr:cNvSpPr txBox="1"/>
      </xdr:nvSpPr>
      <xdr:spPr>
        <a:xfrm>
          <a:off x="13436111" y="520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28001</xdr:rowOff>
    </xdr:from>
    <xdr:to>
      <xdr:col>67</xdr:col>
      <xdr:colOff>101600</xdr:colOff>
      <xdr:row>31</xdr:row>
      <xdr:rowOff>129601</xdr:rowOff>
    </xdr:to>
    <xdr:sp macro="" textlink="">
      <xdr:nvSpPr>
        <xdr:cNvPr id="547" name="楕円 546"/>
        <xdr:cNvSpPr/>
      </xdr:nvSpPr>
      <xdr:spPr>
        <a:xfrm>
          <a:off x="12763500" y="53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146128</xdr:rowOff>
    </xdr:from>
    <xdr:ext cx="534377" cy="259045"/>
    <xdr:sp macro="" textlink="">
      <xdr:nvSpPr>
        <xdr:cNvPr id="548" name="テキスト ボックス 547"/>
        <xdr:cNvSpPr txBox="1"/>
      </xdr:nvSpPr>
      <xdr:spPr>
        <a:xfrm>
          <a:off x="12547111" y="511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1" name="直線コネクタ 620"/>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2" name="公債費最小値テキスト"/>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3" name="直線コネクタ 622"/>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4" name="公債費最大値テキスト"/>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5" name="直線コネクタ 624"/>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51676</xdr:rowOff>
    </xdr:from>
    <xdr:to>
      <xdr:col>85</xdr:col>
      <xdr:colOff>127000</xdr:colOff>
      <xdr:row>75</xdr:row>
      <xdr:rowOff>126162</xdr:rowOff>
    </xdr:to>
    <xdr:cxnSp macro="">
      <xdr:nvCxnSpPr>
        <xdr:cNvPr id="626" name="直線コネクタ 625"/>
        <xdr:cNvCxnSpPr/>
      </xdr:nvCxnSpPr>
      <xdr:spPr>
        <a:xfrm flipV="1">
          <a:off x="15481300" y="12910426"/>
          <a:ext cx="838200" cy="7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7" name="公債費平均値テキスト"/>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8" name="フローチャート: 判断 627"/>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126162</xdr:rowOff>
    </xdr:from>
    <xdr:to>
      <xdr:col>81</xdr:col>
      <xdr:colOff>50800</xdr:colOff>
      <xdr:row>75</xdr:row>
      <xdr:rowOff>147676</xdr:rowOff>
    </xdr:to>
    <xdr:cxnSp macro="">
      <xdr:nvCxnSpPr>
        <xdr:cNvPr id="629" name="直線コネクタ 628"/>
        <xdr:cNvCxnSpPr/>
      </xdr:nvCxnSpPr>
      <xdr:spPr>
        <a:xfrm flipV="1">
          <a:off x="14592300" y="12984912"/>
          <a:ext cx="889000" cy="2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0" name="フローチャート: 判断 629"/>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1" name="テキスト ボックス 630"/>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141059</xdr:rowOff>
    </xdr:from>
    <xdr:to>
      <xdr:col>76</xdr:col>
      <xdr:colOff>114300</xdr:colOff>
      <xdr:row>75</xdr:row>
      <xdr:rowOff>147676</xdr:rowOff>
    </xdr:to>
    <xdr:cxnSp macro="">
      <xdr:nvCxnSpPr>
        <xdr:cNvPr id="632" name="直線コネクタ 631"/>
        <xdr:cNvCxnSpPr/>
      </xdr:nvCxnSpPr>
      <xdr:spPr>
        <a:xfrm>
          <a:off x="13703300" y="12999809"/>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3" name="フローチャート: 判断 632"/>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4" name="テキスト ボックス 633"/>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141059</xdr:rowOff>
    </xdr:from>
    <xdr:to>
      <xdr:col>71</xdr:col>
      <xdr:colOff>177800</xdr:colOff>
      <xdr:row>76</xdr:row>
      <xdr:rowOff>33516</xdr:rowOff>
    </xdr:to>
    <xdr:cxnSp macro="">
      <xdr:nvCxnSpPr>
        <xdr:cNvPr id="635" name="直線コネクタ 634"/>
        <xdr:cNvCxnSpPr/>
      </xdr:nvCxnSpPr>
      <xdr:spPr>
        <a:xfrm flipV="1">
          <a:off x="12814300" y="12999809"/>
          <a:ext cx="889000" cy="6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6" name="フローチャート: 判断 635"/>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7" name="テキスト ボックス 636"/>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8" name="フローチャート: 判断 637"/>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143476</xdr:rowOff>
    </xdr:from>
    <xdr:ext cx="534377" cy="259045"/>
    <xdr:sp macro="" textlink="">
      <xdr:nvSpPr>
        <xdr:cNvPr id="639" name="テキスト ボックス 638"/>
        <xdr:cNvSpPr txBox="1"/>
      </xdr:nvSpPr>
      <xdr:spPr>
        <a:xfrm>
          <a:off x="12547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876</xdr:rowOff>
    </xdr:from>
    <xdr:to>
      <xdr:col>85</xdr:col>
      <xdr:colOff>177800</xdr:colOff>
      <xdr:row>75</xdr:row>
      <xdr:rowOff>102476</xdr:rowOff>
    </xdr:to>
    <xdr:sp macro="" textlink="">
      <xdr:nvSpPr>
        <xdr:cNvPr id="645" name="楕円 644"/>
        <xdr:cNvSpPr/>
      </xdr:nvSpPr>
      <xdr:spPr>
        <a:xfrm>
          <a:off x="16268700" y="128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150753</xdr:rowOff>
    </xdr:from>
    <xdr:ext cx="534377" cy="259045"/>
    <xdr:sp macro="" textlink="">
      <xdr:nvSpPr>
        <xdr:cNvPr id="646" name="公債費該当値テキスト"/>
        <xdr:cNvSpPr txBox="1"/>
      </xdr:nvSpPr>
      <xdr:spPr>
        <a:xfrm>
          <a:off x="16370300" y="1283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75362</xdr:rowOff>
    </xdr:from>
    <xdr:to>
      <xdr:col>81</xdr:col>
      <xdr:colOff>101600</xdr:colOff>
      <xdr:row>76</xdr:row>
      <xdr:rowOff>5513</xdr:rowOff>
    </xdr:to>
    <xdr:sp macro="" textlink="">
      <xdr:nvSpPr>
        <xdr:cNvPr id="647" name="楕円 646"/>
        <xdr:cNvSpPr/>
      </xdr:nvSpPr>
      <xdr:spPr>
        <a:xfrm>
          <a:off x="15430500" y="12934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168088</xdr:rowOff>
    </xdr:from>
    <xdr:ext cx="534377" cy="259045"/>
    <xdr:sp macro="" textlink="">
      <xdr:nvSpPr>
        <xdr:cNvPr id="648" name="テキスト ボックス 647"/>
        <xdr:cNvSpPr txBox="1"/>
      </xdr:nvSpPr>
      <xdr:spPr>
        <a:xfrm>
          <a:off x="15214111" y="130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96875</xdr:rowOff>
    </xdr:from>
    <xdr:to>
      <xdr:col>76</xdr:col>
      <xdr:colOff>165100</xdr:colOff>
      <xdr:row>76</xdr:row>
      <xdr:rowOff>27025</xdr:rowOff>
    </xdr:to>
    <xdr:sp macro="" textlink="">
      <xdr:nvSpPr>
        <xdr:cNvPr id="649" name="楕円 648"/>
        <xdr:cNvSpPr/>
      </xdr:nvSpPr>
      <xdr:spPr>
        <a:xfrm>
          <a:off x="14541500" y="129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18153</xdr:rowOff>
    </xdr:from>
    <xdr:ext cx="534377" cy="259045"/>
    <xdr:sp macro="" textlink="">
      <xdr:nvSpPr>
        <xdr:cNvPr id="650" name="テキスト ボックス 649"/>
        <xdr:cNvSpPr txBox="1"/>
      </xdr:nvSpPr>
      <xdr:spPr>
        <a:xfrm>
          <a:off x="14325111" y="1304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90259</xdr:rowOff>
    </xdr:from>
    <xdr:to>
      <xdr:col>72</xdr:col>
      <xdr:colOff>38100</xdr:colOff>
      <xdr:row>76</xdr:row>
      <xdr:rowOff>20408</xdr:rowOff>
    </xdr:to>
    <xdr:sp macro="" textlink="">
      <xdr:nvSpPr>
        <xdr:cNvPr id="651" name="楕円 650"/>
        <xdr:cNvSpPr/>
      </xdr:nvSpPr>
      <xdr:spPr>
        <a:xfrm>
          <a:off x="13652500" y="12949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11537</xdr:rowOff>
    </xdr:from>
    <xdr:ext cx="534377" cy="259045"/>
    <xdr:sp macro="" textlink="">
      <xdr:nvSpPr>
        <xdr:cNvPr id="652" name="テキスト ボックス 651"/>
        <xdr:cNvSpPr txBox="1"/>
      </xdr:nvSpPr>
      <xdr:spPr>
        <a:xfrm>
          <a:off x="13436111" y="1304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154166</xdr:rowOff>
    </xdr:from>
    <xdr:to>
      <xdr:col>67</xdr:col>
      <xdr:colOff>101600</xdr:colOff>
      <xdr:row>76</xdr:row>
      <xdr:rowOff>84316</xdr:rowOff>
    </xdr:to>
    <xdr:sp macro="" textlink="">
      <xdr:nvSpPr>
        <xdr:cNvPr id="653" name="楕円 652"/>
        <xdr:cNvSpPr/>
      </xdr:nvSpPr>
      <xdr:spPr>
        <a:xfrm>
          <a:off x="12763500" y="130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75443</xdr:rowOff>
    </xdr:from>
    <xdr:ext cx="534377" cy="259045"/>
    <xdr:sp macro="" textlink="">
      <xdr:nvSpPr>
        <xdr:cNvPr id="654" name="テキスト ボックス 653"/>
        <xdr:cNvSpPr txBox="1"/>
      </xdr:nvSpPr>
      <xdr:spPr>
        <a:xfrm>
          <a:off x="12547111" y="131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6" name="直線コネクタ 675"/>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7" name="積立金最小値テキスト"/>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8" name="直線コネクタ 677"/>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9" name="積立金最大値テキスト"/>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0" name="直線コネクタ 679"/>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54918</xdr:rowOff>
    </xdr:from>
    <xdr:to>
      <xdr:col>85</xdr:col>
      <xdr:colOff>127000</xdr:colOff>
      <xdr:row>98</xdr:row>
      <xdr:rowOff>79679</xdr:rowOff>
    </xdr:to>
    <xdr:cxnSp macro="">
      <xdr:nvCxnSpPr>
        <xdr:cNvPr id="681" name="直線コネクタ 680"/>
        <xdr:cNvCxnSpPr/>
      </xdr:nvCxnSpPr>
      <xdr:spPr>
        <a:xfrm>
          <a:off x="15481300" y="16857018"/>
          <a:ext cx="838200" cy="2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2" name="積立金平均値テキスト"/>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3" name="フローチャート: 判断 682"/>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127836</xdr:rowOff>
    </xdr:from>
    <xdr:to>
      <xdr:col>81</xdr:col>
      <xdr:colOff>50800</xdr:colOff>
      <xdr:row>98</xdr:row>
      <xdr:rowOff>54918</xdr:rowOff>
    </xdr:to>
    <xdr:cxnSp macro="">
      <xdr:nvCxnSpPr>
        <xdr:cNvPr id="684" name="直線コネクタ 683"/>
        <xdr:cNvCxnSpPr/>
      </xdr:nvCxnSpPr>
      <xdr:spPr>
        <a:xfrm>
          <a:off x="14592300" y="16758486"/>
          <a:ext cx="889000" cy="9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5" name="フローチャート: 判断 684"/>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6" name="テキスト ボックス 685"/>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127836</xdr:rowOff>
    </xdr:from>
    <xdr:to>
      <xdr:col>76</xdr:col>
      <xdr:colOff>114300</xdr:colOff>
      <xdr:row>98</xdr:row>
      <xdr:rowOff>82317</xdr:rowOff>
    </xdr:to>
    <xdr:cxnSp macro="">
      <xdr:nvCxnSpPr>
        <xdr:cNvPr id="687" name="直線コネクタ 686"/>
        <xdr:cNvCxnSpPr/>
      </xdr:nvCxnSpPr>
      <xdr:spPr>
        <a:xfrm flipV="1">
          <a:off x="13703300" y="16758486"/>
          <a:ext cx="889000" cy="12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8" name="フローチャート: 判断 687"/>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9" name="テキスト ボックス 688"/>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82317</xdr:rowOff>
    </xdr:from>
    <xdr:to>
      <xdr:col>71</xdr:col>
      <xdr:colOff>177800</xdr:colOff>
      <xdr:row>98</xdr:row>
      <xdr:rowOff>134460</xdr:rowOff>
    </xdr:to>
    <xdr:cxnSp macro="">
      <xdr:nvCxnSpPr>
        <xdr:cNvPr id="690" name="直線コネクタ 689"/>
        <xdr:cNvCxnSpPr/>
      </xdr:nvCxnSpPr>
      <xdr:spPr>
        <a:xfrm flipV="1">
          <a:off x="12814300" y="16884417"/>
          <a:ext cx="889000" cy="5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1" name="フローチャート: 判断 690"/>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2" name="テキスト ボックス 691"/>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3" name="フローチャート: 判断 692"/>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4" name="テキスト ボックス 693"/>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28879</xdr:rowOff>
    </xdr:from>
    <xdr:to>
      <xdr:col>85</xdr:col>
      <xdr:colOff>177800</xdr:colOff>
      <xdr:row>98</xdr:row>
      <xdr:rowOff>130479</xdr:rowOff>
    </xdr:to>
    <xdr:sp macro="" textlink="">
      <xdr:nvSpPr>
        <xdr:cNvPr id="700" name="楕円 699"/>
        <xdr:cNvSpPr/>
      </xdr:nvSpPr>
      <xdr:spPr>
        <a:xfrm>
          <a:off x="16268700" y="1683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120550</xdr:rowOff>
    </xdr:from>
    <xdr:ext cx="534377" cy="259045"/>
    <xdr:sp macro="" textlink="">
      <xdr:nvSpPr>
        <xdr:cNvPr id="701" name="積立金該当値テキスト"/>
        <xdr:cNvSpPr txBox="1"/>
      </xdr:nvSpPr>
      <xdr:spPr>
        <a:xfrm>
          <a:off x="16370300" y="167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4118</xdr:rowOff>
    </xdr:from>
    <xdr:to>
      <xdr:col>81</xdr:col>
      <xdr:colOff>101600</xdr:colOff>
      <xdr:row>98</xdr:row>
      <xdr:rowOff>105718</xdr:rowOff>
    </xdr:to>
    <xdr:sp macro="" textlink="">
      <xdr:nvSpPr>
        <xdr:cNvPr id="702" name="楕円 701"/>
        <xdr:cNvSpPr/>
      </xdr:nvSpPr>
      <xdr:spPr>
        <a:xfrm>
          <a:off x="15430500" y="1680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96845</xdr:rowOff>
    </xdr:from>
    <xdr:ext cx="534377" cy="259045"/>
    <xdr:sp macro="" textlink="">
      <xdr:nvSpPr>
        <xdr:cNvPr id="703" name="テキスト ボックス 702"/>
        <xdr:cNvSpPr txBox="1"/>
      </xdr:nvSpPr>
      <xdr:spPr>
        <a:xfrm>
          <a:off x="15214111" y="1689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77036</xdr:rowOff>
    </xdr:from>
    <xdr:to>
      <xdr:col>76</xdr:col>
      <xdr:colOff>165100</xdr:colOff>
      <xdr:row>98</xdr:row>
      <xdr:rowOff>7186</xdr:rowOff>
    </xdr:to>
    <xdr:sp macro="" textlink="">
      <xdr:nvSpPr>
        <xdr:cNvPr id="704" name="楕円 703"/>
        <xdr:cNvSpPr/>
      </xdr:nvSpPr>
      <xdr:spPr>
        <a:xfrm>
          <a:off x="14541500" y="167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23713</xdr:rowOff>
    </xdr:from>
    <xdr:ext cx="534377" cy="259045"/>
    <xdr:sp macro="" textlink="">
      <xdr:nvSpPr>
        <xdr:cNvPr id="705" name="テキスト ボックス 704"/>
        <xdr:cNvSpPr txBox="1"/>
      </xdr:nvSpPr>
      <xdr:spPr>
        <a:xfrm>
          <a:off x="14325111" y="164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31517</xdr:rowOff>
    </xdr:from>
    <xdr:to>
      <xdr:col>72</xdr:col>
      <xdr:colOff>38100</xdr:colOff>
      <xdr:row>98</xdr:row>
      <xdr:rowOff>133117</xdr:rowOff>
    </xdr:to>
    <xdr:sp macro="" textlink="">
      <xdr:nvSpPr>
        <xdr:cNvPr id="706" name="楕円 705"/>
        <xdr:cNvSpPr/>
      </xdr:nvSpPr>
      <xdr:spPr>
        <a:xfrm>
          <a:off x="13652500" y="168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124244</xdr:rowOff>
    </xdr:from>
    <xdr:ext cx="534377" cy="259045"/>
    <xdr:sp macro="" textlink="">
      <xdr:nvSpPr>
        <xdr:cNvPr id="707" name="テキスト ボックス 706"/>
        <xdr:cNvSpPr txBox="1"/>
      </xdr:nvSpPr>
      <xdr:spPr>
        <a:xfrm>
          <a:off x="13436111" y="1692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83660</xdr:rowOff>
    </xdr:from>
    <xdr:to>
      <xdr:col>67</xdr:col>
      <xdr:colOff>101600</xdr:colOff>
      <xdr:row>99</xdr:row>
      <xdr:rowOff>13810</xdr:rowOff>
    </xdr:to>
    <xdr:sp macro="" textlink="">
      <xdr:nvSpPr>
        <xdr:cNvPr id="708" name="楕円 707"/>
        <xdr:cNvSpPr/>
      </xdr:nvSpPr>
      <xdr:spPr>
        <a:xfrm>
          <a:off x="12763500" y="1688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4937</xdr:rowOff>
    </xdr:from>
    <xdr:ext cx="469744" cy="259045"/>
    <xdr:sp macro="" textlink="">
      <xdr:nvSpPr>
        <xdr:cNvPr id="709" name="テキスト ボックス 708"/>
        <xdr:cNvSpPr txBox="1"/>
      </xdr:nvSpPr>
      <xdr:spPr>
        <a:xfrm>
          <a:off x="12579428" y="1697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5" name="直線コネクタ 734"/>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8" name="投資及び出資金最大値テキスト"/>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9" name="直線コネクタ 738"/>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70565</xdr:rowOff>
    </xdr:from>
    <xdr:to>
      <xdr:col>116</xdr:col>
      <xdr:colOff>63500</xdr:colOff>
      <xdr:row>39</xdr:row>
      <xdr:rowOff>98878</xdr:rowOff>
    </xdr:to>
    <xdr:cxnSp macro="">
      <xdr:nvCxnSpPr>
        <xdr:cNvPr id="740" name="直線コネクタ 739"/>
        <xdr:cNvCxnSpPr/>
      </xdr:nvCxnSpPr>
      <xdr:spPr>
        <a:xfrm flipV="1">
          <a:off x="21323300" y="6757115"/>
          <a:ext cx="8382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1" name="投資及び出資金平均値テキスト"/>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2" name="フローチャート: 判断 741"/>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4" name="フローチャート: 判断 743"/>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5" name="テキスト ボックス 744"/>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7" name="フローチャート: 判断 746"/>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8" name="テキスト ボックス 747"/>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0" name="フローチャート: 判断 749"/>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1" name="テキスト ボックス 750"/>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2" name="フローチャート: 判断 751"/>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3" name="テキスト ボックス 752"/>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19765</xdr:rowOff>
    </xdr:from>
    <xdr:to>
      <xdr:col>116</xdr:col>
      <xdr:colOff>114300</xdr:colOff>
      <xdr:row>39</xdr:row>
      <xdr:rowOff>121365</xdr:rowOff>
    </xdr:to>
    <xdr:sp macro="" textlink="">
      <xdr:nvSpPr>
        <xdr:cNvPr id="759" name="楕円 758"/>
        <xdr:cNvSpPr/>
      </xdr:nvSpPr>
      <xdr:spPr>
        <a:xfrm>
          <a:off x="22110700" y="67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106142</xdr:rowOff>
    </xdr:from>
    <xdr:ext cx="378565" cy="259045"/>
    <xdr:sp macro="" textlink="">
      <xdr:nvSpPr>
        <xdr:cNvPr id="760" name="投資及び出資金該当値テキスト"/>
        <xdr:cNvSpPr txBox="1"/>
      </xdr:nvSpPr>
      <xdr:spPr>
        <a:xfrm>
          <a:off x="22212300" y="6621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2" name="直線コネクタ 791"/>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5" name="貸付金最大値テキスト"/>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6" name="直線コネクタ 795"/>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77825</xdr:rowOff>
    </xdr:from>
    <xdr:to>
      <xdr:col>116</xdr:col>
      <xdr:colOff>63500</xdr:colOff>
      <xdr:row>57</xdr:row>
      <xdr:rowOff>87541</xdr:rowOff>
    </xdr:to>
    <xdr:cxnSp macro="">
      <xdr:nvCxnSpPr>
        <xdr:cNvPr id="797" name="直線コネクタ 796"/>
        <xdr:cNvCxnSpPr/>
      </xdr:nvCxnSpPr>
      <xdr:spPr>
        <a:xfrm>
          <a:off x="21323300" y="9850475"/>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798" name="貸付金平均値テキスト"/>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9" name="フローチャート: 判断 798"/>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53137</xdr:rowOff>
    </xdr:from>
    <xdr:to>
      <xdr:col>111</xdr:col>
      <xdr:colOff>177800</xdr:colOff>
      <xdr:row>57</xdr:row>
      <xdr:rowOff>77825</xdr:rowOff>
    </xdr:to>
    <xdr:cxnSp macro="">
      <xdr:nvCxnSpPr>
        <xdr:cNvPr id="800" name="直線コネクタ 799"/>
        <xdr:cNvCxnSpPr/>
      </xdr:nvCxnSpPr>
      <xdr:spPr>
        <a:xfrm>
          <a:off x="20434300" y="9825787"/>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1" name="フローチャート: 判断 800"/>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59517</xdr:rowOff>
    </xdr:from>
    <xdr:ext cx="469744" cy="259045"/>
    <xdr:sp macro="" textlink="">
      <xdr:nvSpPr>
        <xdr:cNvPr id="802" name="テキスト ボックス 801"/>
        <xdr:cNvSpPr txBox="1"/>
      </xdr:nvSpPr>
      <xdr:spPr>
        <a:xfrm>
          <a:off x="21088428" y="100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28829</xdr:rowOff>
    </xdr:from>
    <xdr:to>
      <xdr:col>107</xdr:col>
      <xdr:colOff>50800</xdr:colOff>
      <xdr:row>57</xdr:row>
      <xdr:rowOff>53137</xdr:rowOff>
    </xdr:to>
    <xdr:cxnSp macro="">
      <xdr:nvCxnSpPr>
        <xdr:cNvPr id="803" name="直線コネクタ 802"/>
        <xdr:cNvCxnSpPr/>
      </xdr:nvCxnSpPr>
      <xdr:spPr>
        <a:xfrm>
          <a:off x="19545300" y="9801479"/>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4" name="フローチャート: 判断 803"/>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5" name="テキスト ボックス 804"/>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166904</xdr:rowOff>
    </xdr:from>
    <xdr:to>
      <xdr:col>102</xdr:col>
      <xdr:colOff>114300</xdr:colOff>
      <xdr:row>57</xdr:row>
      <xdr:rowOff>28829</xdr:rowOff>
    </xdr:to>
    <xdr:cxnSp macro="">
      <xdr:nvCxnSpPr>
        <xdr:cNvPr id="806" name="直線コネクタ 805"/>
        <xdr:cNvCxnSpPr/>
      </xdr:nvCxnSpPr>
      <xdr:spPr>
        <a:xfrm>
          <a:off x="18656300" y="9768104"/>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7" name="フローチャート: 判断 806"/>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31361</xdr:rowOff>
    </xdr:from>
    <xdr:ext cx="469744" cy="259045"/>
    <xdr:sp macro="" textlink="">
      <xdr:nvSpPr>
        <xdr:cNvPr id="808" name="テキスト ボックス 807"/>
        <xdr:cNvSpPr txBox="1"/>
      </xdr:nvSpPr>
      <xdr:spPr>
        <a:xfrm>
          <a:off x="19310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9" name="フローチャート: 判断 808"/>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69118</xdr:rowOff>
    </xdr:from>
    <xdr:ext cx="469744" cy="259045"/>
    <xdr:sp macro="" textlink="">
      <xdr:nvSpPr>
        <xdr:cNvPr id="810" name="テキスト ボックス 809"/>
        <xdr:cNvSpPr txBox="1"/>
      </xdr:nvSpPr>
      <xdr:spPr>
        <a:xfrm>
          <a:off x="18421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36741</xdr:rowOff>
    </xdr:from>
    <xdr:to>
      <xdr:col>116</xdr:col>
      <xdr:colOff>114300</xdr:colOff>
      <xdr:row>57</xdr:row>
      <xdr:rowOff>138341</xdr:rowOff>
    </xdr:to>
    <xdr:sp macro="" textlink="">
      <xdr:nvSpPr>
        <xdr:cNvPr id="816" name="楕円 815"/>
        <xdr:cNvSpPr/>
      </xdr:nvSpPr>
      <xdr:spPr>
        <a:xfrm>
          <a:off x="22110700" y="980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59618</xdr:rowOff>
    </xdr:from>
    <xdr:ext cx="469744" cy="259045"/>
    <xdr:sp macro="" textlink="">
      <xdr:nvSpPr>
        <xdr:cNvPr id="817" name="貸付金該当値テキスト"/>
        <xdr:cNvSpPr txBox="1"/>
      </xdr:nvSpPr>
      <xdr:spPr>
        <a:xfrm>
          <a:off x="22212300" y="966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27025</xdr:rowOff>
    </xdr:from>
    <xdr:to>
      <xdr:col>112</xdr:col>
      <xdr:colOff>38100</xdr:colOff>
      <xdr:row>57</xdr:row>
      <xdr:rowOff>128625</xdr:rowOff>
    </xdr:to>
    <xdr:sp macro="" textlink="">
      <xdr:nvSpPr>
        <xdr:cNvPr id="818" name="楕円 817"/>
        <xdr:cNvSpPr/>
      </xdr:nvSpPr>
      <xdr:spPr>
        <a:xfrm>
          <a:off x="21272500" y="97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145152</xdr:rowOff>
    </xdr:from>
    <xdr:ext cx="469744" cy="259045"/>
    <xdr:sp macro="" textlink="">
      <xdr:nvSpPr>
        <xdr:cNvPr id="819" name="テキスト ボックス 818"/>
        <xdr:cNvSpPr txBox="1"/>
      </xdr:nvSpPr>
      <xdr:spPr>
        <a:xfrm>
          <a:off x="21088428" y="957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2337</xdr:rowOff>
    </xdr:from>
    <xdr:to>
      <xdr:col>107</xdr:col>
      <xdr:colOff>101600</xdr:colOff>
      <xdr:row>57</xdr:row>
      <xdr:rowOff>103937</xdr:rowOff>
    </xdr:to>
    <xdr:sp macro="" textlink="">
      <xdr:nvSpPr>
        <xdr:cNvPr id="820" name="楕円 819"/>
        <xdr:cNvSpPr/>
      </xdr:nvSpPr>
      <xdr:spPr>
        <a:xfrm>
          <a:off x="20383500" y="97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120464</xdr:rowOff>
    </xdr:from>
    <xdr:ext cx="469744" cy="259045"/>
    <xdr:sp macro="" textlink="">
      <xdr:nvSpPr>
        <xdr:cNvPr id="821" name="テキスト ボックス 820"/>
        <xdr:cNvSpPr txBox="1"/>
      </xdr:nvSpPr>
      <xdr:spPr>
        <a:xfrm>
          <a:off x="20199428" y="95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149479</xdr:rowOff>
    </xdr:from>
    <xdr:to>
      <xdr:col>102</xdr:col>
      <xdr:colOff>165100</xdr:colOff>
      <xdr:row>57</xdr:row>
      <xdr:rowOff>79629</xdr:rowOff>
    </xdr:to>
    <xdr:sp macro="" textlink="">
      <xdr:nvSpPr>
        <xdr:cNvPr id="822" name="楕円 821"/>
        <xdr:cNvSpPr/>
      </xdr:nvSpPr>
      <xdr:spPr>
        <a:xfrm>
          <a:off x="19494500" y="97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96156</xdr:rowOff>
    </xdr:from>
    <xdr:ext cx="469744" cy="259045"/>
    <xdr:sp macro="" textlink="">
      <xdr:nvSpPr>
        <xdr:cNvPr id="823" name="テキスト ボックス 822"/>
        <xdr:cNvSpPr txBox="1"/>
      </xdr:nvSpPr>
      <xdr:spPr>
        <a:xfrm>
          <a:off x="19310428" y="952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116104</xdr:rowOff>
    </xdr:from>
    <xdr:to>
      <xdr:col>98</xdr:col>
      <xdr:colOff>38100</xdr:colOff>
      <xdr:row>57</xdr:row>
      <xdr:rowOff>46254</xdr:rowOff>
    </xdr:to>
    <xdr:sp macro="" textlink="">
      <xdr:nvSpPr>
        <xdr:cNvPr id="824" name="楕円 823"/>
        <xdr:cNvSpPr/>
      </xdr:nvSpPr>
      <xdr:spPr>
        <a:xfrm>
          <a:off x="18605500" y="97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62781</xdr:rowOff>
    </xdr:from>
    <xdr:ext cx="534377" cy="259045"/>
    <xdr:sp macro="" textlink="">
      <xdr:nvSpPr>
        <xdr:cNvPr id="825" name="テキスト ボックス 824"/>
        <xdr:cNvSpPr txBox="1"/>
      </xdr:nvSpPr>
      <xdr:spPr>
        <a:xfrm>
          <a:off x="18389111" y="949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0" name="直線コネクタ 849"/>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1" name="繰出金最小値テキスト"/>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2" name="直線コネクタ 851"/>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3" name="繰出金最大値テキスト"/>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4" name="直線コネクタ 853"/>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95428</xdr:rowOff>
    </xdr:from>
    <xdr:to>
      <xdr:col>116</xdr:col>
      <xdr:colOff>63500</xdr:colOff>
      <xdr:row>74</xdr:row>
      <xdr:rowOff>159036</xdr:rowOff>
    </xdr:to>
    <xdr:cxnSp macro="">
      <xdr:nvCxnSpPr>
        <xdr:cNvPr id="855" name="直線コネクタ 854"/>
        <xdr:cNvCxnSpPr/>
      </xdr:nvCxnSpPr>
      <xdr:spPr>
        <a:xfrm flipV="1">
          <a:off x="21323300" y="12782728"/>
          <a:ext cx="838200" cy="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6" name="繰出金平均値テキスト"/>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7" name="フローチャート: 判断 856"/>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159036</xdr:rowOff>
    </xdr:from>
    <xdr:to>
      <xdr:col>111</xdr:col>
      <xdr:colOff>177800</xdr:colOff>
      <xdr:row>75</xdr:row>
      <xdr:rowOff>23038</xdr:rowOff>
    </xdr:to>
    <xdr:cxnSp macro="">
      <xdr:nvCxnSpPr>
        <xdr:cNvPr id="858" name="直線コネクタ 857"/>
        <xdr:cNvCxnSpPr/>
      </xdr:nvCxnSpPr>
      <xdr:spPr>
        <a:xfrm flipV="1">
          <a:off x="20434300" y="12846336"/>
          <a:ext cx="8890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9" name="フローチャート: 判断 858"/>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60" name="テキスト ボックス 859"/>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23038</xdr:rowOff>
    </xdr:from>
    <xdr:to>
      <xdr:col>107</xdr:col>
      <xdr:colOff>50800</xdr:colOff>
      <xdr:row>75</xdr:row>
      <xdr:rowOff>51232</xdr:rowOff>
    </xdr:to>
    <xdr:cxnSp macro="">
      <xdr:nvCxnSpPr>
        <xdr:cNvPr id="861" name="直線コネクタ 860"/>
        <xdr:cNvCxnSpPr/>
      </xdr:nvCxnSpPr>
      <xdr:spPr>
        <a:xfrm flipV="1">
          <a:off x="19545300" y="1288178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2" name="フローチャート: 判断 861"/>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3" name="テキスト ボックス 862"/>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138500</xdr:rowOff>
    </xdr:from>
    <xdr:to>
      <xdr:col>102</xdr:col>
      <xdr:colOff>114300</xdr:colOff>
      <xdr:row>75</xdr:row>
      <xdr:rowOff>51232</xdr:rowOff>
    </xdr:to>
    <xdr:cxnSp macro="">
      <xdr:nvCxnSpPr>
        <xdr:cNvPr id="864" name="直線コネクタ 863"/>
        <xdr:cNvCxnSpPr/>
      </xdr:nvCxnSpPr>
      <xdr:spPr>
        <a:xfrm>
          <a:off x="18656300" y="12654350"/>
          <a:ext cx="889000" cy="25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5" name="フローチャート: 判断 864"/>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6" name="テキスト ボックス 865"/>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7" name="フローチャート: 判断 866"/>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68" name="テキスト ボックス 867"/>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44628</xdr:rowOff>
    </xdr:from>
    <xdr:to>
      <xdr:col>116</xdr:col>
      <xdr:colOff>114300</xdr:colOff>
      <xdr:row>74</xdr:row>
      <xdr:rowOff>146228</xdr:rowOff>
    </xdr:to>
    <xdr:sp macro="" textlink="">
      <xdr:nvSpPr>
        <xdr:cNvPr id="874" name="楕円 873"/>
        <xdr:cNvSpPr/>
      </xdr:nvSpPr>
      <xdr:spPr>
        <a:xfrm>
          <a:off x="22110700" y="127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67505</xdr:rowOff>
    </xdr:from>
    <xdr:ext cx="534377" cy="259045"/>
    <xdr:sp macro="" textlink="">
      <xdr:nvSpPr>
        <xdr:cNvPr id="875" name="繰出金該当値テキスト"/>
        <xdr:cNvSpPr txBox="1"/>
      </xdr:nvSpPr>
      <xdr:spPr>
        <a:xfrm>
          <a:off x="22212300" y="1258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108236</xdr:rowOff>
    </xdr:from>
    <xdr:to>
      <xdr:col>112</xdr:col>
      <xdr:colOff>38100</xdr:colOff>
      <xdr:row>75</xdr:row>
      <xdr:rowOff>38386</xdr:rowOff>
    </xdr:to>
    <xdr:sp macro="" textlink="">
      <xdr:nvSpPr>
        <xdr:cNvPr id="876" name="楕円 875"/>
        <xdr:cNvSpPr/>
      </xdr:nvSpPr>
      <xdr:spPr>
        <a:xfrm>
          <a:off x="21272500" y="127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54913</xdr:rowOff>
    </xdr:from>
    <xdr:ext cx="534377" cy="259045"/>
    <xdr:sp macro="" textlink="">
      <xdr:nvSpPr>
        <xdr:cNvPr id="877" name="テキスト ボックス 876"/>
        <xdr:cNvSpPr txBox="1"/>
      </xdr:nvSpPr>
      <xdr:spPr>
        <a:xfrm>
          <a:off x="21056111" y="1257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143688</xdr:rowOff>
    </xdr:from>
    <xdr:to>
      <xdr:col>107</xdr:col>
      <xdr:colOff>101600</xdr:colOff>
      <xdr:row>75</xdr:row>
      <xdr:rowOff>73838</xdr:rowOff>
    </xdr:to>
    <xdr:sp macro="" textlink="">
      <xdr:nvSpPr>
        <xdr:cNvPr id="878" name="楕円 877"/>
        <xdr:cNvSpPr/>
      </xdr:nvSpPr>
      <xdr:spPr>
        <a:xfrm>
          <a:off x="20383500" y="128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90365</xdr:rowOff>
    </xdr:from>
    <xdr:ext cx="534377" cy="259045"/>
    <xdr:sp macro="" textlink="">
      <xdr:nvSpPr>
        <xdr:cNvPr id="879" name="テキスト ボックス 878"/>
        <xdr:cNvSpPr txBox="1"/>
      </xdr:nvSpPr>
      <xdr:spPr>
        <a:xfrm>
          <a:off x="20167111" y="1260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432</xdr:rowOff>
    </xdr:from>
    <xdr:to>
      <xdr:col>102</xdr:col>
      <xdr:colOff>165100</xdr:colOff>
      <xdr:row>75</xdr:row>
      <xdr:rowOff>102032</xdr:rowOff>
    </xdr:to>
    <xdr:sp macro="" textlink="">
      <xdr:nvSpPr>
        <xdr:cNvPr id="880" name="楕円 879"/>
        <xdr:cNvSpPr/>
      </xdr:nvSpPr>
      <xdr:spPr>
        <a:xfrm>
          <a:off x="19494500" y="1285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118559</xdr:rowOff>
    </xdr:from>
    <xdr:ext cx="534377" cy="259045"/>
    <xdr:sp macro="" textlink="">
      <xdr:nvSpPr>
        <xdr:cNvPr id="881" name="テキスト ボックス 880"/>
        <xdr:cNvSpPr txBox="1"/>
      </xdr:nvSpPr>
      <xdr:spPr>
        <a:xfrm>
          <a:off x="19278111" y="1263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87700</xdr:rowOff>
    </xdr:from>
    <xdr:to>
      <xdr:col>98</xdr:col>
      <xdr:colOff>38100</xdr:colOff>
      <xdr:row>74</xdr:row>
      <xdr:rowOff>17850</xdr:rowOff>
    </xdr:to>
    <xdr:sp macro="" textlink="">
      <xdr:nvSpPr>
        <xdr:cNvPr id="882" name="楕円 881"/>
        <xdr:cNvSpPr/>
      </xdr:nvSpPr>
      <xdr:spPr>
        <a:xfrm>
          <a:off x="18605500" y="126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34377</xdr:rowOff>
    </xdr:from>
    <xdr:ext cx="534377" cy="259045"/>
    <xdr:sp macro="" textlink="">
      <xdr:nvSpPr>
        <xdr:cNvPr id="883" name="テキスト ボックス 882"/>
        <xdr:cNvSpPr txBox="1"/>
      </xdr:nvSpPr>
      <xdr:spPr>
        <a:xfrm>
          <a:off x="18389111" y="1237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性質別の住民一人当たりのコストのうち、類似団体平均を上回っているのは人件費、扶助費、</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災害復旧事業費、貸付金、繰出金である。</a:t>
          </a:r>
          <a:endParaRPr lang="ja-JP" altLang="ja-JP" sz="1400">
            <a:effectLst/>
          </a:endParaRPr>
        </a:p>
        <a:p>
          <a:r>
            <a:rPr kumimoji="1" lang="ja-JP" altLang="ja-JP" sz="1100">
              <a:solidFill>
                <a:schemeClr val="dk1"/>
              </a:solidFill>
              <a:effectLst/>
              <a:latin typeface="+mn-lt"/>
              <a:ea typeface="+mn-ea"/>
              <a:cs typeface="+mn-cs"/>
            </a:rPr>
            <a:t>　平成３０年７月豪雨災害及び令和３年大雨災害の影響により、災害復旧事業費が前年度と同様に高水準で推移している</a:t>
          </a:r>
          <a:r>
            <a:rPr kumimoji="1" lang="ja-JP" altLang="en-US" sz="1100">
              <a:solidFill>
                <a:schemeClr val="dk1"/>
              </a:solidFill>
              <a:effectLst/>
              <a:latin typeface="+mn-lt"/>
              <a:ea typeface="+mn-ea"/>
              <a:cs typeface="+mn-cs"/>
            </a:rPr>
            <a:t>ことに加え、庁舎移転事業の実施により</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が増加している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令和４年度に</a:t>
          </a:r>
          <a:r>
            <a:rPr kumimoji="1" lang="ja-JP" altLang="ja-JP" sz="1100">
              <a:solidFill>
                <a:schemeClr val="dk1"/>
              </a:solidFill>
              <a:effectLst/>
              <a:latin typeface="+mn-lt"/>
              <a:ea typeface="+mn-ea"/>
              <a:cs typeface="+mn-cs"/>
            </a:rPr>
            <a:t>職員の給与削減措置を終了したことに</a:t>
          </a:r>
          <a:r>
            <a:rPr kumimoji="1" lang="ja-JP" altLang="en-US" sz="1100">
              <a:solidFill>
                <a:schemeClr val="dk1"/>
              </a:solidFill>
              <a:effectLst/>
              <a:latin typeface="+mn-lt"/>
              <a:ea typeface="+mn-ea"/>
              <a:cs typeface="+mn-cs"/>
            </a:rPr>
            <a:t>加え、任期の定めのない職員の給与や会計年度任用職員の報酬等の見直しに</a:t>
          </a:r>
          <a:r>
            <a:rPr kumimoji="1" lang="ja-JP" altLang="ja-JP" sz="1100">
              <a:solidFill>
                <a:schemeClr val="dk1"/>
              </a:solidFill>
              <a:effectLst/>
              <a:latin typeface="+mn-lt"/>
              <a:ea typeface="+mn-ea"/>
              <a:cs typeface="+mn-cs"/>
            </a:rPr>
            <a:t>伴い、人件費が前年度と比べ増加した。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社会情勢による生活保護費の増加や、電力・ガス・食料品等価格高騰対策事業の実施により扶助費が前年度と比べ増加した。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23,064
22,744
118.23
16,248,620
15,657,508
520,297
7,905,162
15,400,463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46736</xdr:rowOff>
    </xdr:from>
    <xdr:to>
      <xdr:col>24</xdr:col>
      <xdr:colOff>63500</xdr:colOff>
      <xdr:row>32</xdr:row>
      <xdr:rowOff>159893</xdr:rowOff>
    </xdr:to>
    <xdr:cxnSp macro="">
      <xdr:nvCxnSpPr>
        <xdr:cNvPr id="61" name="直線コネクタ 60"/>
        <xdr:cNvCxnSpPr/>
      </xdr:nvCxnSpPr>
      <xdr:spPr>
        <a:xfrm flipV="1">
          <a:off x="3797300" y="5533136"/>
          <a:ext cx="8382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159893</xdr:rowOff>
    </xdr:from>
    <xdr:to>
      <xdr:col>19</xdr:col>
      <xdr:colOff>177800</xdr:colOff>
      <xdr:row>33</xdr:row>
      <xdr:rowOff>66929</xdr:rowOff>
    </xdr:to>
    <xdr:cxnSp macro="">
      <xdr:nvCxnSpPr>
        <xdr:cNvPr id="64" name="直線コネクタ 63"/>
        <xdr:cNvCxnSpPr/>
      </xdr:nvCxnSpPr>
      <xdr:spPr>
        <a:xfrm flipV="1">
          <a:off x="2908300" y="5646293"/>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26924</xdr:rowOff>
    </xdr:from>
    <xdr:to>
      <xdr:col>15</xdr:col>
      <xdr:colOff>50800</xdr:colOff>
      <xdr:row>33</xdr:row>
      <xdr:rowOff>66929</xdr:rowOff>
    </xdr:to>
    <xdr:cxnSp macro="">
      <xdr:nvCxnSpPr>
        <xdr:cNvPr id="67" name="直線コネクタ 66"/>
        <xdr:cNvCxnSpPr/>
      </xdr:nvCxnSpPr>
      <xdr:spPr>
        <a:xfrm>
          <a:off x="2019300" y="5684774"/>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22352</xdr:rowOff>
    </xdr:from>
    <xdr:to>
      <xdr:col>10</xdr:col>
      <xdr:colOff>114300</xdr:colOff>
      <xdr:row>33</xdr:row>
      <xdr:rowOff>26924</xdr:rowOff>
    </xdr:to>
    <xdr:cxnSp macro="">
      <xdr:nvCxnSpPr>
        <xdr:cNvPr id="70" name="直線コネクタ 69"/>
        <xdr:cNvCxnSpPr/>
      </xdr:nvCxnSpPr>
      <xdr:spPr>
        <a:xfrm>
          <a:off x="1130300" y="56802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167386</xdr:rowOff>
    </xdr:from>
    <xdr:to>
      <xdr:col>24</xdr:col>
      <xdr:colOff>114300</xdr:colOff>
      <xdr:row>32</xdr:row>
      <xdr:rowOff>97536</xdr:rowOff>
    </xdr:to>
    <xdr:sp macro="" textlink="">
      <xdr:nvSpPr>
        <xdr:cNvPr id="80" name="楕円 79"/>
        <xdr:cNvSpPr/>
      </xdr:nvSpPr>
      <xdr:spPr>
        <a:xfrm>
          <a:off x="4584700" y="548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18813</xdr:rowOff>
    </xdr:from>
    <xdr:ext cx="469744" cy="259045"/>
    <xdr:sp macro="" textlink="">
      <xdr:nvSpPr>
        <xdr:cNvPr id="81" name="議会費該当値テキスト"/>
        <xdr:cNvSpPr txBox="1"/>
      </xdr:nvSpPr>
      <xdr:spPr>
        <a:xfrm>
          <a:off x="4686300" y="53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109093</xdr:rowOff>
    </xdr:from>
    <xdr:to>
      <xdr:col>20</xdr:col>
      <xdr:colOff>38100</xdr:colOff>
      <xdr:row>33</xdr:row>
      <xdr:rowOff>39243</xdr:rowOff>
    </xdr:to>
    <xdr:sp macro="" textlink="">
      <xdr:nvSpPr>
        <xdr:cNvPr id="82" name="楕円 81"/>
        <xdr:cNvSpPr/>
      </xdr:nvSpPr>
      <xdr:spPr>
        <a:xfrm>
          <a:off x="3746500" y="559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55770</xdr:rowOff>
    </xdr:from>
    <xdr:ext cx="469744" cy="259045"/>
    <xdr:sp macro="" textlink="">
      <xdr:nvSpPr>
        <xdr:cNvPr id="83" name="テキスト ボックス 82"/>
        <xdr:cNvSpPr txBox="1"/>
      </xdr:nvSpPr>
      <xdr:spPr>
        <a:xfrm>
          <a:off x="3562428" y="537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16129</xdr:rowOff>
    </xdr:from>
    <xdr:to>
      <xdr:col>15</xdr:col>
      <xdr:colOff>101600</xdr:colOff>
      <xdr:row>33</xdr:row>
      <xdr:rowOff>117729</xdr:rowOff>
    </xdr:to>
    <xdr:sp macro="" textlink="">
      <xdr:nvSpPr>
        <xdr:cNvPr id="84" name="楕円 83"/>
        <xdr:cNvSpPr/>
      </xdr:nvSpPr>
      <xdr:spPr>
        <a:xfrm>
          <a:off x="2857500" y="567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134256</xdr:rowOff>
    </xdr:from>
    <xdr:ext cx="469744" cy="259045"/>
    <xdr:sp macro="" textlink="">
      <xdr:nvSpPr>
        <xdr:cNvPr id="85" name="テキスト ボックス 84"/>
        <xdr:cNvSpPr txBox="1"/>
      </xdr:nvSpPr>
      <xdr:spPr>
        <a:xfrm>
          <a:off x="2673428" y="544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147574</xdr:rowOff>
    </xdr:from>
    <xdr:to>
      <xdr:col>10</xdr:col>
      <xdr:colOff>165100</xdr:colOff>
      <xdr:row>33</xdr:row>
      <xdr:rowOff>77724</xdr:rowOff>
    </xdr:to>
    <xdr:sp macro="" textlink="">
      <xdr:nvSpPr>
        <xdr:cNvPr id="86" name="楕円 85"/>
        <xdr:cNvSpPr/>
      </xdr:nvSpPr>
      <xdr:spPr>
        <a:xfrm>
          <a:off x="1968500" y="56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94251</xdr:rowOff>
    </xdr:from>
    <xdr:ext cx="469744" cy="259045"/>
    <xdr:sp macro="" textlink="">
      <xdr:nvSpPr>
        <xdr:cNvPr id="87" name="テキスト ボックス 86"/>
        <xdr:cNvSpPr txBox="1"/>
      </xdr:nvSpPr>
      <xdr:spPr>
        <a:xfrm>
          <a:off x="1784428" y="5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143002</xdr:rowOff>
    </xdr:from>
    <xdr:to>
      <xdr:col>6</xdr:col>
      <xdr:colOff>38100</xdr:colOff>
      <xdr:row>33</xdr:row>
      <xdr:rowOff>73152</xdr:rowOff>
    </xdr:to>
    <xdr:sp macro="" textlink="">
      <xdr:nvSpPr>
        <xdr:cNvPr id="88" name="楕円 87"/>
        <xdr:cNvSpPr/>
      </xdr:nvSpPr>
      <xdr:spPr>
        <a:xfrm>
          <a:off x="1079500" y="56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89679</xdr:rowOff>
    </xdr:from>
    <xdr:ext cx="469744" cy="259045"/>
    <xdr:sp macro="" textlink="">
      <xdr:nvSpPr>
        <xdr:cNvPr id="89" name="テキスト ボックス 88"/>
        <xdr:cNvSpPr txBox="1"/>
      </xdr:nvSpPr>
      <xdr:spPr>
        <a:xfrm>
          <a:off x="895428" y="540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45548</xdr:rowOff>
    </xdr:from>
    <xdr:to>
      <xdr:col>24</xdr:col>
      <xdr:colOff>63500</xdr:colOff>
      <xdr:row>57</xdr:row>
      <xdr:rowOff>21133</xdr:rowOff>
    </xdr:to>
    <xdr:cxnSp macro="">
      <xdr:nvCxnSpPr>
        <xdr:cNvPr id="118" name="直線コネクタ 117"/>
        <xdr:cNvCxnSpPr/>
      </xdr:nvCxnSpPr>
      <xdr:spPr>
        <a:xfrm flipV="1">
          <a:off x="3797300" y="9646748"/>
          <a:ext cx="838200" cy="14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16104</xdr:rowOff>
    </xdr:from>
    <xdr:to>
      <xdr:col>19</xdr:col>
      <xdr:colOff>177800</xdr:colOff>
      <xdr:row>57</xdr:row>
      <xdr:rowOff>21133</xdr:rowOff>
    </xdr:to>
    <xdr:cxnSp macro="">
      <xdr:nvCxnSpPr>
        <xdr:cNvPr id="121" name="直線コネクタ 120"/>
        <xdr:cNvCxnSpPr/>
      </xdr:nvCxnSpPr>
      <xdr:spPr>
        <a:xfrm>
          <a:off x="2908300" y="978875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93203</xdr:rowOff>
    </xdr:from>
    <xdr:to>
      <xdr:col>15</xdr:col>
      <xdr:colOff>50800</xdr:colOff>
      <xdr:row>57</xdr:row>
      <xdr:rowOff>16104</xdr:rowOff>
    </xdr:to>
    <xdr:cxnSp macro="">
      <xdr:nvCxnSpPr>
        <xdr:cNvPr id="124" name="直線コネクタ 123"/>
        <xdr:cNvCxnSpPr/>
      </xdr:nvCxnSpPr>
      <xdr:spPr>
        <a:xfrm>
          <a:off x="2019300" y="9522953"/>
          <a:ext cx="889000" cy="26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93203</xdr:rowOff>
    </xdr:from>
    <xdr:to>
      <xdr:col>10</xdr:col>
      <xdr:colOff>114300</xdr:colOff>
      <xdr:row>57</xdr:row>
      <xdr:rowOff>171297</xdr:rowOff>
    </xdr:to>
    <xdr:cxnSp macro="">
      <xdr:nvCxnSpPr>
        <xdr:cNvPr id="127" name="直線コネクタ 126"/>
        <xdr:cNvCxnSpPr/>
      </xdr:nvCxnSpPr>
      <xdr:spPr>
        <a:xfrm flipV="1">
          <a:off x="1130300" y="9522953"/>
          <a:ext cx="889000" cy="4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166198</xdr:rowOff>
    </xdr:from>
    <xdr:to>
      <xdr:col>24</xdr:col>
      <xdr:colOff>114300</xdr:colOff>
      <xdr:row>56</xdr:row>
      <xdr:rowOff>96348</xdr:rowOff>
    </xdr:to>
    <xdr:sp macro="" textlink="">
      <xdr:nvSpPr>
        <xdr:cNvPr id="137" name="楕円 136"/>
        <xdr:cNvSpPr/>
      </xdr:nvSpPr>
      <xdr:spPr>
        <a:xfrm>
          <a:off x="4584700" y="95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17625</xdr:rowOff>
    </xdr:from>
    <xdr:ext cx="599010" cy="259045"/>
    <xdr:sp macro="" textlink="">
      <xdr:nvSpPr>
        <xdr:cNvPr id="138" name="総務費該当値テキスト"/>
        <xdr:cNvSpPr txBox="1"/>
      </xdr:nvSpPr>
      <xdr:spPr>
        <a:xfrm>
          <a:off x="4686300" y="944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141783</xdr:rowOff>
    </xdr:from>
    <xdr:to>
      <xdr:col>20</xdr:col>
      <xdr:colOff>38100</xdr:colOff>
      <xdr:row>57</xdr:row>
      <xdr:rowOff>71933</xdr:rowOff>
    </xdr:to>
    <xdr:sp macro="" textlink="">
      <xdr:nvSpPr>
        <xdr:cNvPr id="139" name="楕円 138"/>
        <xdr:cNvSpPr/>
      </xdr:nvSpPr>
      <xdr:spPr>
        <a:xfrm>
          <a:off x="3746500" y="974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88460</xdr:rowOff>
    </xdr:from>
    <xdr:ext cx="534377" cy="259045"/>
    <xdr:sp macro="" textlink="">
      <xdr:nvSpPr>
        <xdr:cNvPr id="140" name="テキスト ボックス 139"/>
        <xdr:cNvSpPr txBox="1"/>
      </xdr:nvSpPr>
      <xdr:spPr>
        <a:xfrm>
          <a:off x="3530111" y="95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136754</xdr:rowOff>
    </xdr:from>
    <xdr:to>
      <xdr:col>15</xdr:col>
      <xdr:colOff>101600</xdr:colOff>
      <xdr:row>57</xdr:row>
      <xdr:rowOff>66904</xdr:rowOff>
    </xdr:to>
    <xdr:sp macro="" textlink="">
      <xdr:nvSpPr>
        <xdr:cNvPr id="141" name="楕円 140"/>
        <xdr:cNvSpPr/>
      </xdr:nvSpPr>
      <xdr:spPr>
        <a:xfrm>
          <a:off x="2857500" y="973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83431</xdr:rowOff>
    </xdr:from>
    <xdr:ext cx="534377" cy="259045"/>
    <xdr:sp macro="" textlink="">
      <xdr:nvSpPr>
        <xdr:cNvPr id="142" name="テキスト ボックス 141"/>
        <xdr:cNvSpPr txBox="1"/>
      </xdr:nvSpPr>
      <xdr:spPr>
        <a:xfrm>
          <a:off x="2641111" y="95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42403</xdr:rowOff>
    </xdr:from>
    <xdr:to>
      <xdr:col>10</xdr:col>
      <xdr:colOff>165100</xdr:colOff>
      <xdr:row>55</xdr:row>
      <xdr:rowOff>144003</xdr:rowOff>
    </xdr:to>
    <xdr:sp macro="" textlink="">
      <xdr:nvSpPr>
        <xdr:cNvPr id="143" name="楕円 142"/>
        <xdr:cNvSpPr/>
      </xdr:nvSpPr>
      <xdr:spPr>
        <a:xfrm>
          <a:off x="1968500" y="947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135130</xdr:rowOff>
    </xdr:from>
    <xdr:ext cx="599010" cy="259045"/>
    <xdr:sp macro="" textlink="">
      <xdr:nvSpPr>
        <xdr:cNvPr id="144" name="テキスト ボックス 143"/>
        <xdr:cNvSpPr txBox="1"/>
      </xdr:nvSpPr>
      <xdr:spPr>
        <a:xfrm>
          <a:off x="1719795" y="956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120497</xdr:rowOff>
    </xdr:from>
    <xdr:to>
      <xdr:col>6</xdr:col>
      <xdr:colOff>38100</xdr:colOff>
      <xdr:row>58</xdr:row>
      <xdr:rowOff>50647</xdr:rowOff>
    </xdr:to>
    <xdr:sp macro="" textlink="">
      <xdr:nvSpPr>
        <xdr:cNvPr id="145" name="楕円 144"/>
        <xdr:cNvSpPr/>
      </xdr:nvSpPr>
      <xdr:spPr>
        <a:xfrm>
          <a:off x="1079500" y="98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41774</xdr:rowOff>
    </xdr:from>
    <xdr:ext cx="534377" cy="259045"/>
    <xdr:sp macro="" textlink="">
      <xdr:nvSpPr>
        <xdr:cNvPr id="146" name="テキスト ボックス 145"/>
        <xdr:cNvSpPr txBox="1"/>
      </xdr:nvSpPr>
      <xdr:spPr>
        <a:xfrm>
          <a:off x="863111" y="998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100664</xdr:rowOff>
    </xdr:from>
    <xdr:to>
      <xdr:col>24</xdr:col>
      <xdr:colOff>63500</xdr:colOff>
      <xdr:row>74</xdr:row>
      <xdr:rowOff>1070</xdr:rowOff>
    </xdr:to>
    <xdr:cxnSp macro="">
      <xdr:nvCxnSpPr>
        <xdr:cNvPr id="178" name="直線コネクタ 177"/>
        <xdr:cNvCxnSpPr/>
      </xdr:nvCxnSpPr>
      <xdr:spPr>
        <a:xfrm flipV="1">
          <a:off x="3797300" y="12445064"/>
          <a:ext cx="838200" cy="24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119627</xdr:rowOff>
    </xdr:from>
    <xdr:to>
      <xdr:col>19</xdr:col>
      <xdr:colOff>177800</xdr:colOff>
      <xdr:row>74</xdr:row>
      <xdr:rowOff>1070</xdr:rowOff>
    </xdr:to>
    <xdr:cxnSp macro="">
      <xdr:nvCxnSpPr>
        <xdr:cNvPr id="181" name="直線コネクタ 180"/>
        <xdr:cNvCxnSpPr/>
      </xdr:nvCxnSpPr>
      <xdr:spPr>
        <a:xfrm>
          <a:off x="2908300" y="12635477"/>
          <a:ext cx="889000" cy="5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119627</xdr:rowOff>
    </xdr:from>
    <xdr:to>
      <xdr:col>15</xdr:col>
      <xdr:colOff>50800</xdr:colOff>
      <xdr:row>75</xdr:row>
      <xdr:rowOff>87154</xdr:rowOff>
    </xdr:to>
    <xdr:cxnSp macro="">
      <xdr:nvCxnSpPr>
        <xdr:cNvPr id="184" name="直線コネクタ 183"/>
        <xdr:cNvCxnSpPr/>
      </xdr:nvCxnSpPr>
      <xdr:spPr>
        <a:xfrm flipV="1">
          <a:off x="2019300" y="12635477"/>
          <a:ext cx="889000" cy="3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6" name="テキスト ボックス 185"/>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114728</xdr:rowOff>
    </xdr:from>
    <xdr:to>
      <xdr:col>10</xdr:col>
      <xdr:colOff>114300</xdr:colOff>
      <xdr:row>75</xdr:row>
      <xdr:rowOff>87154</xdr:rowOff>
    </xdr:to>
    <xdr:cxnSp macro="">
      <xdr:nvCxnSpPr>
        <xdr:cNvPr id="187" name="直線コネクタ 186"/>
        <xdr:cNvCxnSpPr/>
      </xdr:nvCxnSpPr>
      <xdr:spPr>
        <a:xfrm>
          <a:off x="1130300" y="12802028"/>
          <a:ext cx="889000" cy="14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82022</xdr:rowOff>
    </xdr:from>
    <xdr:ext cx="599010" cy="259045"/>
    <xdr:sp macro="" textlink="">
      <xdr:nvSpPr>
        <xdr:cNvPr id="189" name="テキスト ボックス 188"/>
        <xdr:cNvSpPr txBox="1"/>
      </xdr:nvSpPr>
      <xdr:spPr>
        <a:xfrm>
          <a:off x="1719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140904</xdr:rowOff>
    </xdr:from>
    <xdr:ext cx="599010" cy="259045"/>
    <xdr:sp macro="" textlink="">
      <xdr:nvSpPr>
        <xdr:cNvPr id="191" name="テキスト ボックス 190"/>
        <xdr:cNvSpPr txBox="1"/>
      </xdr:nvSpPr>
      <xdr:spPr>
        <a:xfrm>
          <a:off x="830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49864</xdr:rowOff>
    </xdr:from>
    <xdr:to>
      <xdr:col>24</xdr:col>
      <xdr:colOff>114300</xdr:colOff>
      <xdr:row>72</xdr:row>
      <xdr:rowOff>151464</xdr:rowOff>
    </xdr:to>
    <xdr:sp macro="" textlink="">
      <xdr:nvSpPr>
        <xdr:cNvPr id="197" name="楕円 196"/>
        <xdr:cNvSpPr/>
      </xdr:nvSpPr>
      <xdr:spPr>
        <a:xfrm>
          <a:off x="4584700" y="123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72741</xdr:rowOff>
    </xdr:from>
    <xdr:ext cx="599010" cy="259045"/>
    <xdr:sp macro="" textlink="">
      <xdr:nvSpPr>
        <xdr:cNvPr id="198" name="民生費該当値テキスト"/>
        <xdr:cNvSpPr txBox="1"/>
      </xdr:nvSpPr>
      <xdr:spPr>
        <a:xfrm>
          <a:off x="4686300" y="1224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121720</xdr:rowOff>
    </xdr:from>
    <xdr:to>
      <xdr:col>20</xdr:col>
      <xdr:colOff>38100</xdr:colOff>
      <xdr:row>74</xdr:row>
      <xdr:rowOff>51870</xdr:rowOff>
    </xdr:to>
    <xdr:sp macro="" textlink="">
      <xdr:nvSpPr>
        <xdr:cNvPr id="199" name="楕円 198"/>
        <xdr:cNvSpPr/>
      </xdr:nvSpPr>
      <xdr:spPr>
        <a:xfrm>
          <a:off x="3746500" y="1263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68397</xdr:rowOff>
    </xdr:from>
    <xdr:ext cx="599010" cy="259045"/>
    <xdr:sp macro="" textlink="">
      <xdr:nvSpPr>
        <xdr:cNvPr id="200" name="テキスト ボックス 199"/>
        <xdr:cNvSpPr txBox="1"/>
      </xdr:nvSpPr>
      <xdr:spPr>
        <a:xfrm>
          <a:off x="3497795" y="1241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68827</xdr:rowOff>
    </xdr:from>
    <xdr:to>
      <xdr:col>15</xdr:col>
      <xdr:colOff>101600</xdr:colOff>
      <xdr:row>73</xdr:row>
      <xdr:rowOff>170427</xdr:rowOff>
    </xdr:to>
    <xdr:sp macro="" textlink="">
      <xdr:nvSpPr>
        <xdr:cNvPr id="201" name="楕円 200"/>
        <xdr:cNvSpPr/>
      </xdr:nvSpPr>
      <xdr:spPr>
        <a:xfrm>
          <a:off x="2857500" y="125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15504</xdr:rowOff>
    </xdr:from>
    <xdr:ext cx="599010" cy="259045"/>
    <xdr:sp macro="" textlink="">
      <xdr:nvSpPr>
        <xdr:cNvPr id="202" name="テキスト ボックス 201"/>
        <xdr:cNvSpPr txBox="1"/>
      </xdr:nvSpPr>
      <xdr:spPr>
        <a:xfrm>
          <a:off x="2608795" y="1235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36354</xdr:rowOff>
    </xdr:from>
    <xdr:to>
      <xdr:col>10</xdr:col>
      <xdr:colOff>165100</xdr:colOff>
      <xdr:row>75</xdr:row>
      <xdr:rowOff>137954</xdr:rowOff>
    </xdr:to>
    <xdr:sp macro="" textlink="">
      <xdr:nvSpPr>
        <xdr:cNvPr id="203" name="楕円 202"/>
        <xdr:cNvSpPr/>
      </xdr:nvSpPr>
      <xdr:spPr>
        <a:xfrm>
          <a:off x="1968500" y="128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154481</xdr:rowOff>
    </xdr:from>
    <xdr:ext cx="599010" cy="259045"/>
    <xdr:sp macro="" textlink="">
      <xdr:nvSpPr>
        <xdr:cNvPr id="204" name="テキスト ボックス 203"/>
        <xdr:cNvSpPr txBox="1"/>
      </xdr:nvSpPr>
      <xdr:spPr>
        <a:xfrm>
          <a:off x="1719795" y="1267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63928</xdr:rowOff>
    </xdr:from>
    <xdr:to>
      <xdr:col>6</xdr:col>
      <xdr:colOff>38100</xdr:colOff>
      <xdr:row>74</xdr:row>
      <xdr:rowOff>165528</xdr:rowOff>
    </xdr:to>
    <xdr:sp macro="" textlink="">
      <xdr:nvSpPr>
        <xdr:cNvPr id="205" name="楕円 204"/>
        <xdr:cNvSpPr/>
      </xdr:nvSpPr>
      <xdr:spPr>
        <a:xfrm>
          <a:off x="1079500" y="1275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10605</xdr:rowOff>
    </xdr:from>
    <xdr:ext cx="599010" cy="259045"/>
    <xdr:sp macro="" textlink="">
      <xdr:nvSpPr>
        <xdr:cNvPr id="206" name="テキスト ボックス 205"/>
        <xdr:cNvSpPr txBox="1"/>
      </xdr:nvSpPr>
      <xdr:spPr>
        <a:xfrm>
          <a:off x="830795" y="1252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105696</xdr:rowOff>
    </xdr:from>
    <xdr:to>
      <xdr:col>24</xdr:col>
      <xdr:colOff>63500</xdr:colOff>
      <xdr:row>96</xdr:row>
      <xdr:rowOff>164942</xdr:rowOff>
    </xdr:to>
    <xdr:cxnSp macro="">
      <xdr:nvCxnSpPr>
        <xdr:cNvPr id="236" name="直線コネクタ 235"/>
        <xdr:cNvCxnSpPr/>
      </xdr:nvCxnSpPr>
      <xdr:spPr>
        <a:xfrm flipV="1">
          <a:off x="3797300" y="16564896"/>
          <a:ext cx="838200" cy="5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18523</xdr:rowOff>
    </xdr:from>
    <xdr:to>
      <xdr:col>19</xdr:col>
      <xdr:colOff>177800</xdr:colOff>
      <xdr:row>96</xdr:row>
      <xdr:rowOff>164942</xdr:rowOff>
    </xdr:to>
    <xdr:cxnSp macro="">
      <xdr:nvCxnSpPr>
        <xdr:cNvPr id="239" name="直線コネクタ 238"/>
        <xdr:cNvCxnSpPr/>
      </xdr:nvCxnSpPr>
      <xdr:spPr>
        <a:xfrm>
          <a:off x="2908300" y="16477723"/>
          <a:ext cx="889000" cy="1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18523</xdr:rowOff>
    </xdr:from>
    <xdr:to>
      <xdr:col>15</xdr:col>
      <xdr:colOff>50800</xdr:colOff>
      <xdr:row>97</xdr:row>
      <xdr:rowOff>51955</xdr:rowOff>
    </xdr:to>
    <xdr:cxnSp macro="">
      <xdr:nvCxnSpPr>
        <xdr:cNvPr id="242" name="直線コネクタ 241"/>
        <xdr:cNvCxnSpPr/>
      </xdr:nvCxnSpPr>
      <xdr:spPr>
        <a:xfrm flipV="1">
          <a:off x="2019300" y="16477723"/>
          <a:ext cx="889000" cy="20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51955</xdr:rowOff>
    </xdr:from>
    <xdr:to>
      <xdr:col>10</xdr:col>
      <xdr:colOff>114300</xdr:colOff>
      <xdr:row>97</xdr:row>
      <xdr:rowOff>118574</xdr:rowOff>
    </xdr:to>
    <xdr:cxnSp macro="">
      <xdr:nvCxnSpPr>
        <xdr:cNvPr id="245" name="直線コネクタ 244"/>
        <xdr:cNvCxnSpPr/>
      </xdr:nvCxnSpPr>
      <xdr:spPr>
        <a:xfrm flipV="1">
          <a:off x="1130300" y="16682605"/>
          <a:ext cx="889000" cy="6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54896</xdr:rowOff>
    </xdr:from>
    <xdr:to>
      <xdr:col>24</xdr:col>
      <xdr:colOff>114300</xdr:colOff>
      <xdr:row>96</xdr:row>
      <xdr:rowOff>156496</xdr:rowOff>
    </xdr:to>
    <xdr:sp macro="" textlink="">
      <xdr:nvSpPr>
        <xdr:cNvPr id="255" name="楕円 254"/>
        <xdr:cNvSpPr/>
      </xdr:nvSpPr>
      <xdr:spPr>
        <a:xfrm>
          <a:off x="4584700" y="165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33323</xdr:rowOff>
    </xdr:from>
    <xdr:ext cx="534377" cy="259045"/>
    <xdr:sp macro="" textlink="">
      <xdr:nvSpPr>
        <xdr:cNvPr id="256" name="衛生費該当値テキスト"/>
        <xdr:cNvSpPr txBox="1"/>
      </xdr:nvSpPr>
      <xdr:spPr>
        <a:xfrm>
          <a:off x="4686300" y="164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114142</xdr:rowOff>
    </xdr:from>
    <xdr:to>
      <xdr:col>20</xdr:col>
      <xdr:colOff>38100</xdr:colOff>
      <xdr:row>97</xdr:row>
      <xdr:rowOff>44292</xdr:rowOff>
    </xdr:to>
    <xdr:sp macro="" textlink="">
      <xdr:nvSpPr>
        <xdr:cNvPr id="257" name="楕円 256"/>
        <xdr:cNvSpPr/>
      </xdr:nvSpPr>
      <xdr:spPr>
        <a:xfrm>
          <a:off x="3746500" y="165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35419</xdr:rowOff>
    </xdr:from>
    <xdr:ext cx="534377" cy="259045"/>
    <xdr:sp macro="" textlink="">
      <xdr:nvSpPr>
        <xdr:cNvPr id="258" name="テキスト ボックス 257"/>
        <xdr:cNvSpPr txBox="1"/>
      </xdr:nvSpPr>
      <xdr:spPr>
        <a:xfrm>
          <a:off x="3530111" y="1666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139173</xdr:rowOff>
    </xdr:from>
    <xdr:to>
      <xdr:col>15</xdr:col>
      <xdr:colOff>101600</xdr:colOff>
      <xdr:row>96</xdr:row>
      <xdr:rowOff>69323</xdr:rowOff>
    </xdr:to>
    <xdr:sp macro="" textlink="">
      <xdr:nvSpPr>
        <xdr:cNvPr id="259" name="楕円 258"/>
        <xdr:cNvSpPr/>
      </xdr:nvSpPr>
      <xdr:spPr>
        <a:xfrm>
          <a:off x="2857500" y="164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60450</xdr:rowOff>
    </xdr:from>
    <xdr:ext cx="534377" cy="259045"/>
    <xdr:sp macro="" textlink="">
      <xdr:nvSpPr>
        <xdr:cNvPr id="260" name="テキスト ボックス 259"/>
        <xdr:cNvSpPr txBox="1"/>
      </xdr:nvSpPr>
      <xdr:spPr>
        <a:xfrm>
          <a:off x="2641111" y="165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1155</xdr:rowOff>
    </xdr:from>
    <xdr:to>
      <xdr:col>10</xdr:col>
      <xdr:colOff>165100</xdr:colOff>
      <xdr:row>97</xdr:row>
      <xdr:rowOff>102755</xdr:rowOff>
    </xdr:to>
    <xdr:sp macro="" textlink="">
      <xdr:nvSpPr>
        <xdr:cNvPr id="261" name="楕円 260"/>
        <xdr:cNvSpPr/>
      </xdr:nvSpPr>
      <xdr:spPr>
        <a:xfrm>
          <a:off x="1968500" y="166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62" name="テキスト ボックス 261"/>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67774</xdr:rowOff>
    </xdr:from>
    <xdr:to>
      <xdr:col>6</xdr:col>
      <xdr:colOff>38100</xdr:colOff>
      <xdr:row>97</xdr:row>
      <xdr:rowOff>169374</xdr:rowOff>
    </xdr:to>
    <xdr:sp macro="" textlink="">
      <xdr:nvSpPr>
        <xdr:cNvPr id="263" name="楕円 262"/>
        <xdr:cNvSpPr/>
      </xdr:nvSpPr>
      <xdr:spPr>
        <a:xfrm>
          <a:off x="1079500" y="166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160501</xdr:rowOff>
    </xdr:from>
    <xdr:ext cx="534377" cy="259045"/>
    <xdr:sp macro="" textlink="">
      <xdr:nvSpPr>
        <xdr:cNvPr id="264" name="テキスト ボックス 263"/>
        <xdr:cNvSpPr txBox="1"/>
      </xdr:nvSpPr>
      <xdr:spPr>
        <a:xfrm>
          <a:off x="863111" y="1679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25727</xdr:rowOff>
    </xdr:from>
    <xdr:to>
      <xdr:col>55</xdr:col>
      <xdr:colOff>0</xdr:colOff>
      <xdr:row>36</xdr:row>
      <xdr:rowOff>38463</xdr:rowOff>
    </xdr:to>
    <xdr:cxnSp macro="">
      <xdr:nvCxnSpPr>
        <xdr:cNvPr id="295" name="直線コネクタ 294"/>
        <xdr:cNvCxnSpPr/>
      </xdr:nvCxnSpPr>
      <xdr:spPr>
        <a:xfrm flipV="1">
          <a:off x="9639300" y="6197927"/>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56223</xdr:rowOff>
    </xdr:from>
    <xdr:ext cx="378565" cy="259045"/>
    <xdr:sp macro="" textlink="">
      <xdr:nvSpPr>
        <xdr:cNvPr id="296" name="労働費平均値テキスト"/>
        <xdr:cNvSpPr txBox="1"/>
      </xdr:nvSpPr>
      <xdr:spPr>
        <a:xfrm>
          <a:off x="10528300" y="6399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38463</xdr:rowOff>
    </xdr:from>
    <xdr:to>
      <xdr:col>50</xdr:col>
      <xdr:colOff>114300</xdr:colOff>
      <xdr:row>36</xdr:row>
      <xdr:rowOff>49566</xdr:rowOff>
    </xdr:to>
    <xdr:cxnSp macro="">
      <xdr:nvCxnSpPr>
        <xdr:cNvPr id="298" name="直線コネクタ 297"/>
        <xdr:cNvCxnSpPr/>
      </xdr:nvCxnSpPr>
      <xdr:spPr>
        <a:xfrm flipV="1">
          <a:off x="8750300" y="6210663"/>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16708</xdr:rowOff>
    </xdr:from>
    <xdr:ext cx="378565" cy="259045"/>
    <xdr:sp macro="" textlink="">
      <xdr:nvSpPr>
        <xdr:cNvPr id="300" name="テキスト ボックス 299"/>
        <xdr:cNvSpPr txBox="1"/>
      </xdr:nvSpPr>
      <xdr:spPr>
        <a:xfrm>
          <a:off x="9450017" y="653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49566</xdr:rowOff>
    </xdr:from>
    <xdr:to>
      <xdr:col>45</xdr:col>
      <xdr:colOff>177800</xdr:colOff>
      <xdr:row>36</xdr:row>
      <xdr:rowOff>60996</xdr:rowOff>
    </xdr:to>
    <xdr:cxnSp macro="">
      <xdr:nvCxnSpPr>
        <xdr:cNvPr id="301" name="直線コネクタ 300"/>
        <xdr:cNvCxnSpPr/>
      </xdr:nvCxnSpPr>
      <xdr:spPr>
        <a:xfrm flipV="1">
          <a:off x="7861300" y="62217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303" name="テキスト ボックス 302"/>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60996</xdr:rowOff>
    </xdr:from>
    <xdr:to>
      <xdr:col>41</xdr:col>
      <xdr:colOff>50800</xdr:colOff>
      <xdr:row>36</xdr:row>
      <xdr:rowOff>72426</xdr:rowOff>
    </xdr:to>
    <xdr:cxnSp macro="">
      <xdr:nvCxnSpPr>
        <xdr:cNvPr id="304" name="直線コネクタ 303"/>
        <xdr:cNvCxnSpPr/>
      </xdr:nvCxnSpPr>
      <xdr:spPr>
        <a:xfrm flipV="1">
          <a:off x="6972300" y="62331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129702</xdr:rowOff>
    </xdr:from>
    <xdr:ext cx="469744" cy="259045"/>
    <xdr:sp macro="" textlink="">
      <xdr:nvSpPr>
        <xdr:cNvPr id="306" name="テキスト ボックス 305"/>
        <xdr:cNvSpPr txBox="1"/>
      </xdr:nvSpPr>
      <xdr:spPr>
        <a:xfrm>
          <a:off x="7626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148643</xdr:rowOff>
    </xdr:from>
    <xdr:ext cx="469744" cy="259045"/>
    <xdr:sp macro="" textlink="">
      <xdr:nvSpPr>
        <xdr:cNvPr id="308" name="テキスト ボックス 307"/>
        <xdr:cNvSpPr txBox="1"/>
      </xdr:nvSpPr>
      <xdr:spPr>
        <a:xfrm>
          <a:off x="6737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146377</xdr:rowOff>
    </xdr:from>
    <xdr:to>
      <xdr:col>55</xdr:col>
      <xdr:colOff>50800</xdr:colOff>
      <xdr:row>36</xdr:row>
      <xdr:rowOff>76527</xdr:rowOff>
    </xdr:to>
    <xdr:sp macro="" textlink="">
      <xdr:nvSpPr>
        <xdr:cNvPr id="314" name="楕円 313"/>
        <xdr:cNvSpPr/>
      </xdr:nvSpPr>
      <xdr:spPr>
        <a:xfrm>
          <a:off x="10426700" y="614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169254</xdr:rowOff>
    </xdr:from>
    <xdr:ext cx="469744" cy="259045"/>
    <xdr:sp macro="" textlink="">
      <xdr:nvSpPr>
        <xdr:cNvPr id="315" name="労働費該当値テキスト"/>
        <xdr:cNvSpPr txBox="1"/>
      </xdr:nvSpPr>
      <xdr:spPr>
        <a:xfrm>
          <a:off x="10528300" y="599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159113</xdr:rowOff>
    </xdr:from>
    <xdr:to>
      <xdr:col>50</xdr:col>
      <xdr:colOff>165100</xdr:colOff>
      <xdr:row>36</xdr:row>
      <xdr:rowOff>89263</xdr:rowOff>
    </xdr:to>
    <xdr:sp macro="" textlink="">
      <xdr:nvSpPr>
        <xdr:cNvPr id="316" name="楕円 315"/>
        <xdr:cNvSpPr/>
      </xdr:nvSpPr>
      <xdr:spPr>
        <a:xfrm>
          <a:off x="9588500" y="615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105790</xdr:rowOff>
    </xdr:from>
    <xdr:ext cx="469744" cy="259045"/>
    <xdr:sp macro="" textlink="">
      <xdr:nvSpPr>
        <xdr:cNvPr id="317" name="テキスト ボックス 316"/>
        <xdr:cNvSpPr txBox="1"/>
      </xdr:nvSpPr>
      <xdr:spPr>
        <a:xfrm>
          <a:off x="9404428" y="593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170216</xdr:rowOff>
    </xdr:from>
    <xdr:to>
      <xdr:col>46</xdr:col>
      <xdr:colOff>38100</xdr:colOff>
      <xdr:row>36</xdr:row>
      <xdr:rowOff>100366</xdr:rowOff>
    </xdr:to>
    <xdr:sp macro="" textlink="">
      <xdr:nvSpPr>
        <xdr:cNvPr id="318" name="楕円 317"/>
        <xdr:cNvSpPr/>
      </xdr:nvSpPr>
      <xdr:spPr>
        <a:xfrm>
          <a:off x="8699500" y="617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116893</xdr:rowOff>
    </xdr:from>
    <xdr:ext cx="469744" cy="259045"/>
    <xdr:sp macro="" textlink="">
      <xdr:nvSpPr>
        <xdr:cNvPr id="319" name="テキスト ボックス 318"/>
        <xdr:cNvSpPr txBox="1"/>
      </xdr:nvSpPr>
      <xdr:spPr>
        <a:xfrm>
          <a:off x="8515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10196</xdr:rowOff>
    </xdr:from>
    <xdr:to>
      <xdr:col>41</xdr:col>
      <xdr:colOff>101600</xdr:colOff>
      <xdr:row>36</xdr:row>
      <xdr:rowOff>111796</xdr:rowOff>
    </xdr:to>
    <xdr:sp macro="" textlink="">
      <xdr:nvSpPr>
        <xdr:cNvPr id="320" name="楕円 319"/>
        <xdr:cNvSpPr/>
      </xdr:nvSpPr>
      <xdr:spPr>
        <a:xfrm>
          <a:off x="7810500" y="61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128323</xdr:rowOff>
    </xdr:from>
    <xdr:ext cx="469744" cy="259045"/>
    <xdr:sp macro="" textlink="">
      <xdr:nvSpPr>
        <xdr:cNvPr id="321" name="テキスト ボックス 320"/>
        <xdr:cNvSpPr txBox="1"/>
      </xdr:nvSpPr>
      <xdr:spPr>
        <a:xfrm>
          <a:off x="7626428" y="595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21626</xdr:rowOff>
    </xdr:from>
    <xdr:to>
      <xdr:col>36</xdr:col>
      <xdr:colOff>165100</xdr:colOff>
      <xdr:row>36</xdr:row>
      <xdr:rowOff>123226</xdr:rowOff>
    </xdr:to>
    <xdr:sp macro="" textlink="">
      <xdr:nvSpPr>
        <xdr:cNvPr id="322" name="楕円 321"/>
        <xdr:cNvSpPr/>
      </xdr:nvSpPr>
      <xdr:spPr>
        <a:xfrm>
          <a:off x="6921500" y="619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139753</xdr:rowOff>
    </xdr:from>
    <xdr:ext cx="469744" cy="259045"/>
    <xdr:sp macro="" textlink="">
      <xdr:nvSpPr>
        <xdr:cNvPr id="323" name="テキスト ボックス 322"/>
        <xdr:cNvSpPr txBox="1"/>
      </xdr:nvSpPr>
      <xdr:spPr>
        <a:xfrm>
          <a:off x="6737428" y="596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8122</xdr:rowOff>
    </xdr:from>
    <xdr:to>
      <xdr:col>55</xdr:col>
      <xdr:colOff>0</xdr:colOff>
      <xdr:row>58</xdr:row>
      <xdr:rowOff>57423</xdr:rowOff>
    </xdr:to>
    <xdr:cxnSp macro="">
      <xdr:nvCxnSpPr>
        <xdr:cNvPr id="352" name="直線コネクタ 351"/>
        <xdr:cNvCxnSpPr/>
      </xdr:nvCxnSpPr>
      <xdr:spPr>
        <a:xfrm>
          <a:off x="9639300" y="9952222"/>
          <a:ext cx="838200" cy="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167360</xdr:rowOff>
    </xdr:from>
    <xdr:to>
      <xdr:col>50</xdr:col>
      <xdr:colOff>114300</xdr:colOff>
      <xdr:row>58</xdr:row>
      <xdr:rowOff>8122</xdr:rowOff>
    </xdr:to>
    <xdr:cxnSp macro="">
      <xdr:nvCxnSpPr>
        <xdr:cNvPr id="355" name="直線コネクタ 354"/>
        <xdr:cNvCxnSpPr/>
      </xdr:nvCxnSpPr>
      <xdr:spPr>
        <a:xfrm>
          <a:off x="8750300" y="9940010"/>
          <a:ext cx="889000" cy="1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167360</xdr:rowOff>
    </xdr:from>
    <xdr:to>
      <xdr:col>45</xdr:col>
      <xdr:colOff>177800</xdr:colOff>
      <xdr:row>58</xdr:row>
      <xdr:rowOff>10275</xdr:rowOff>
    </xdr:to>
    <xdr:cxnSp macro="">
      <xdr:nvCxnSpPr>
        <xdr:cNvPr id="358" name="直線コネクタ 357"/>
        <xdr:cNvCxnSpPr/>
      </xdr:nvCxnSpPr>
      <xdr:spPr>
        <a:xfrm flipV="1">
          <a:off x="7861300" y="9940010"/>
          <a:ext cx="8890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10275</xdr:rowOff>
    </xdr:from>
    <xdr:to>
      <xdr:col>41</xdr:col>
      <xdr:colOff>50800</xdr:colOff>
      <xdr:row>58</xdr:row>
      <xdr:rowOff>104210</xdr:rowOff>
    </xdr:to>
    <xdr:cxnSp macro="">
      <xdr:nvCxnSpPr>
        <xdr:cNvPr id="361" name="直線コネクタ 360"/>
        <xdr:cNvCxnSpPr/>
      </xdr:nvCxnSpPr>
      <xdr:spPr>
        <a:xfrm flipV="1">
          <a:off x="6972300" y="9954375"/>
          <a:ext cx="889000" cy="9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6623</xdr:rowOff>
    </xdr:from>
    <xdr:to>
      <xdr:col>55</xdr:col>
      <xdr:colOff>50800</xdr:colOff>
      <xdr:row>58</xdr:row>
      <xdr:rowOff>108223</xdr:rowOff>
    </xdr:to>
    <xdr:sp macro="" textlink="">
      <xdr:nvSpPr>
        <xdr:cNvPr id="371" name="楕円 370"/>
        <xdr:cNvSpPr/>
      </xdr:nvSpPr>
      <xdr:spPr>
        <a:xfrm>
          <a:off x="10426700" y="99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156500</xdr:rowOff>
    </xdr:from>
    <xdr:ext cx="469744" cy="259045"/>
    <xdr:sp macro="" textlink="">
      <xdr:nvSpPr>
        <xdr:cNvPr id="372" name="農林水産業費該当値テキスト"/>
        <xdr:cNvSpPr txBox="1"/>
      </xdr:nvSpPr>
      <xdr:spPr>
        <a:xfrm>
          <a:off x="10528300" y="992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128772</xdr:rowOff>
    </xdr:from>
    <xdr:to>
      <xdr:col>50</xdr:col>
      <xdr:colOff>165100</xdr:colOff>
      <xdr:row>58</xdr:row>
      <xdr:rowOff>58922</xdr:rowOff>
    </xdr:to>
    <xdr:sp macro="" textlink="">
      <xdr:nvSpPr>
        <xdr:cNvPr id="373" name="楕円 372"/>
        <xdr:cNvSpPr/>
      </xdr:nvSpPr>
      <xdr:spPr>
        <a:xfrm>
          <a:off x="9588500" y="990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50049</xdr:rowOff>
    </xdr:from>
    <xdr:ext cx="534377" cy="259045"/>
    <xdr:sp macro="" textlink="">
      <xdr:nvSpPr>
        <xdr:cNvPr id="374" name="テキスト ボックス 373"/>
        <xdr:cNvSpPr txBox="1"/>
      </xdr:nvSpPr>
      <xdr:spPr>
        <a:xfrm>
          <a:off x="9372111" y="99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116560</xdr:rowOff>
    </xdr:from>
    <xdr:to>
      <xdr:col>46</xdr:col>
      <xdr:colOff>38100</xdr:colOff>
      <xdr:row>58</xdr:row>
      <xdr:rowOff>46710</xdr:rowOff>
    </xdr:to>
    <xdr:sp macro="" textlink="">
      <xdr:nvSpPr>
        <xdr:cNvPr id="375" name="楕円 374"/>
        <xdr:cNvSpPr/>
      </xdr:nvSpPr>
      <xdr:spPr>
        <a:xfrm>
          <a:off x="8699500" y="98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37837</xdr:rowOff>
    </xdr:from>
    <xdr:ext cx="534377" cy="259045"/>
    <xdr:sp macro="" textlink="">
      <xdr:nvSpPr>
        <xdr:cNvPr id="376" name="テキスト ボックス 375"/>
        <xdr:cNvSpPr txBox="1"/>
      </xdr:nvSpPr>
      <xdr:spPr>
        <a:xfrm>
          <a:off x="8483111" y="998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130925</xdr:rowOff>
    </xdr:from>
    <xdr:to>
      <xdr:col>41</xdr:col>
      <xdr:colOff>101600</xdr:colOff>
      <xdr:row>58</xdr:row>
      <xdr:rowOff>61075</xdr:rowOff>
    </xdr:to>
    <xdr:sp macro="" textlink="">
      <xdr:nvSpPr>
        <xdr:cNvPr id="377" name="楕円 376"/>
        <xdr:cNvSpPr/>
      </xdr:nvSpPr>
      <xdr:spPr>
        <a:xfrm>
          <a:off x="7810500" y="99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52202</xdr:rowOff>
    </xdr:from>
    <xdr:ext cx="534377" cy="259045"/>
    <xdr:sp macro="" textlink="">
      <xdr:nvSpPr>
        <xdr:cNvPr id="378" name="テキスト ボックス 377"/>
        <xdr:cNvSpPr txBox="1"/>
      </xdr:nvSpPr>
      <xdr:spPr>
        <a:xfrm>
          <a:off x="7594111"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53410</xdr:rowOff>
    </xdr:from>
    <xdr:to>
      <xdr:col>36</xdr:col>
      <xdr:colOff>165100</xdr:colOff>
      <xdr:row>58</xdr:row>
      <xdr:rowOff>155010</xdr:rowOff>
    </xdr:to>
    <xdr:sp macro="" textlink="">
      <xdr:nvSpPr>
        <xdr:cNvPr id="379" name="楕円 378"/>
        <xdr:cNvSpPr/>
      </xdr:nvSpPr>
      <xdr:spPr>
        <a:xfrm>
          <a:off x="6921500" y="99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146137</xdr:rowOff>
    </xdr:from>
    <xdr:ext cx="469744" cy="259045"/>
    <xdr:sp macro="" textlink="">
      <xdr:nvSpPr>
        <xdr:cNvPr id="380" name="テキスト ボックス 379"/>
        <xdr:cNvSpPr txBox="1"/>
      </xdr:nvSpPr>
      <xdr:spPr>
        <a:xfrm>
          <a:off x="6737428" y="1009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128327</xdr:rowOff>
    </xdr:from>
    <xdr:to>
      <xdr:col>55</xdr:col>
      <xdr:colOff>0</xdr:colOff>
      <xdr:row>77</xdr:row>
      <xdr:rowOff>8407</xdr:rowOff>
    </xdr:to>
    <xdr:cxnSp macro="">
      <xdr:nvCxnSpPr>
        <xdr:cNvPr id="409" name="直線コネクタ 408"/>
        <xdr:cNvCxnSpPr/>
      </xdr:nvCxnSpPr>
      <xdr:spPr>
        <a:xfrm>
          <a:off x="9639300" y="13158527"/>
          <a:ext cx="838200" cy="5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0" name="商工費平均値テキスト"/>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128327</xdr:rowOff>
    </xdr:from>
    <xdr:to>
      <xdr:col>50</xdr:col>
      <xdr:colOff>114300</xdr:colOff>
      <xdr:row>76</xdr:row>
      <xdr:rowOff>163779</xdr:rowOff>
    </xdr:to>
    <xdr:cxnSp macro="">
      <xdr:nvCxnSpPr>
        <xdr:cNvPr id="412" name="直線コネクタ 411"/>
        <xdr:cNvCxnSpPr/>
      </xdr:nvCxnSpPr>
      <xdr:spPr>
        <a:xfrm flipV="1">
          <a:off x="8750300" y="13158527"/>
          <a:ext cx="8890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4" name="テキスト ボックス 413"/>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163779</xdr:rowOff>
    </xdr:from>
    <xdr:to>
      <xdr:col>45</xdr:col>
      <xdr:colOff>177800</xdr:colOff>
      <xdr:row>77</xdr:row>
      <xdr:rowOff>33934</xdr:rowOff>
    </xdr:to>
    <xdr:cxnSp macro="">
      <xdr:nvCxnSpPr>
        <xdr:cNvPr id="415" name="直線コネクタ 414"/>
        <xdr:cNvCxnSpPr/>
      </xdr:nvCxnSpPr>
      <xdr:spPr>
        <a:xfrm flipV="1">
          <a:off x="7861300" y="13193979"/>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23095</xdr:rowOff>
    </xdr:from>
    <xdr:to>
      <xdr:col>41</xdr:col>
      <xdr:colOff>50800</xdr:colOff>
      <xdr:row>77</xdr:row>
      <xdr:rowOff>33934</xdr:rowOff>
    </xdr:to>
    <xdr:cxnSp macro="">
      <xdr:nvCxnSpPr>
        <xdr:cNvPr id="418" name="直線コネクタ 417"/>
        <xdr:cNvCxnSpPr/>
      </xdr:nvCxnSpPr>
      <xdr:spPr>
        <a:xfrm>
          <a:off x="6972300" y="13224745"/>
          <a:ext cx="8890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144746</xdr:rowOff>
    </xdr:from>
    <xdr:ext cx="534377" cy="259045"/>
    <xdr:sp macro="" textlink="">
      <xdr:nvSpPr>
        <xdr:cNvPr id="422" name="テキスト ボックス 421"/>
        <xdr:cNvSpPr txBox="1"/>
      </xdr:nvSpPr>
      <xdr:spPr>
        <a:xfrm>
          <a:off x="6705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129057</xdr:rowOff>
    </xdr:from>
    <xdr:to>
      <xdr:col>55</xdr:col>
      <xdr:colOff>50800</xdr:colOff>
      <xdr:row>77</xdr:row>
      <xdr:rowOff>59207</xdr:rowOff>
    </xdr:to>
    <xdr:sp macro="" textlink="">
      <xdr:nvSpPr>
        <xdr:cNvPr id="428" name="楕円 427"/>
        <xdr:cNvSpPr/>
      </xdr:nvSpPr>
      <xdr:spPr>
        <a:xfrm>
          <a:off x="10426700" y="131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151934</xdr:rowOff>
    </xdr:from>
    <xdr:ext cx="534377" cy="259045"/>
    <xdr:sp macro="" textlink="">
      <xdr:nvSpPr>
        <xdr:cNvPr id="429" name="商工費該当値テキスト"/>
        <xdr:cNvSpPr txBox="1"/>
      </xdr:nvSpPr>
      <xdr:spPr>
        <a:xfrm>
          <a:off x="10528300" y="1301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77527</xdr:rowOff>
    </xdr:from>
    <xdr:to>
      <xdr:col>50</xdr:col>
      <xdr:colOff>165100</xdr:colOff>
      <xdr:row>77</xdr:row>
      <xdr:rowOff>7677</xdr:rowOff>
    </xdr:to>
    <xdr:sp macro="" textlink="">
      <xdr:nvSpPr>
        <xdr:cNvPr id="430" name="楕円 429"/>
        <xdr:cNvSpPr/>
      </xdr:nvSpPr>
      <xdr:spPr>
        <a:xfrm>
          <a:off x="9588500" y="131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24204</xdr:rowOff>
    </xdr:from>
    <xdr:ext cx="534377" cy="259045"/>
    <xdr:sp macro="" textlink="">
      <xdr:nvSpPr>
        <xdr:cNvPr id="431" name="テキスト ボックス 430"/>
        <xdr:cNvSpPr txBox="1"/>
      </xdr:nvSpPr>
      <xdr:spPr>
        <a:xfrm>
          <a:off x="9372111" y="1288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112979</xdr:rowOff>
    </xdr:from>
    <xdr:to>
      <xdr:col>46</xdr:col>
      <xdr:colOff>38100</xdr:colOff>
      <xdr:row>77</xdr:row>
      <xdr:rowOff>43129</xdr:rowOff>
    </xdr:to>
    <xdr:sp macro="" textlink="">
      <xdr:nvSpPr>
        <xdr:cNvPr id="432" name="楕円 431"/>
        <xdr:cNvSpPr/>
      </xdr:nvSpPr>
      <xdr:spPr>
        <a:xfrm>
          <a:off x="8699500" y="1314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34256</xdr:rowOff>
    </xdr:from>
    <xdr:ext cx="534377" cy="259045"/>
    <xdr:sp macro="" textlink="">
      <xdr:nvSpPr>
        <xdr:cNvPr id="433" name="テキスト ボックス 432"/>
        <xdr:cNvSpPr txBox="1"/>
      </xdr:nvSpPr>
      <xdr:spPr>
        <a:xfrm>
          <a:off x="8483111" y="132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154584</xdr:rowOff>
    </xdr:from>
    <xdr:to>
      <xdr:col>41</xdr:col>
      <xdr:colOff>101600</xdr:colOff>
      <xdr:row>77</xdr:row>
      <xdr:rowOff>84734</xdr:rowOff>
    </xdr:to>
    <xdr:sp macro="" textlink="">
      <xdr:nvSpPr>
        <xdr:cNvPr id="434" name="楕円 433"/>
        <xdr:cNvSpPr/>
      </xdr:nvSpPr>
      <xdr:spPr>
        <a:xfrm>
          <a:off x="7810500" y="131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75861</xdr:rowOff>
    </xdr:from>
    <xdr:ext cx="534377" cy="259045"/>
    <xdr:sp macro="" textlink="">
      <xdr:nvSpPr>
        <xdr:cNvPr id="435" name="テキスト ボックス 434"/>
        <xdr:cNvSpPr txBox="1"/>
      </xdr:nvSpPr>
      <xdr:spPr>
        <a:xfrm>
          <a:off x="7594111" y="1327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143745</xdr:rowOff>
    </xdr:from>
    <xdr:to>
      <xdr:col>36</xdr:col>
      <xdr:colOff>165100</xdr:colOff>
      <xdr:row>77</xdr:row>
      <xdr:rowOff>73895</xdr:rowOff>
    </xdr:to>
    <xdr:sp macro="" textlink="">
      <xdr:nvSpPr>
        <xdr:cNvPr id="436" name="楕円 435"/>
        <xdr:cNvSpPr/>
      </xdr:nvSpPr>
      <xdr:spPr>
        <a:xfrm>
          <a:off x="6921500" y="131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90422</xdr:rowOff>
    </xdr:from>
    <xdr:ext cx="534377" cy="259045"/>
    <xdr:sp macro="" textlink="">
      <xdr:nvSpPr>
        <xdr:cNvPr id="437" name="テキスト ボックス 436"/>
        <xdr:cNvSpPr txBox="1"/>
      </xdr:nvSpPr>
      <xdr:spPr>
        <a:xfrm>
          <a:off x="6705111" y="129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78994</xdr:rowOff>
    </xdr:from>
    <xdr:to>
      <xdr:col>55</xdr:col>
      <xdr:colOff>0</xdr:colOff>
      <xdr:row>96</xdr:row>
      <xdr:rowOff>104342</xdr:rowOff>
    </xdr:to>
    <xdr:cxnSp macro="">
      <xdr:nvCxnSpPr>
        <xdr:cNvPr id="467" name="直線コネクタ 466"/>
        <xdr:cNvCxnSpPr/>
      </xdr:nvCxnSpPr>
      <xdr:spPr>
        <a:xfrm flipV="1">
          <a:off x="9639300" y="16195294"/>
          <a:ext cx="838200" cy="36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104342</xdr:rowOff>
    </xdr:from>
    <xdr:to>
      <xdr:col>50</xdr:col>
      <xdr:colOff>114300</xdr:colOff>
      <xdr:row>97</xdr:row>
      <xdr:rowOff>29426</xdr:rowOff>
    </xdr:to>
    <xdr:cxnSp macro="">
      <xdr:nvCxnSpPr>
        <xdr:cNvPr id="470" name="直線コネクタ 469"/>
        <xdr:cNvCxnSpPr/>
      </xdr:nvCxnSpPr>
      <xdr:spPr>
        <a:xfrm flipV="1">
          <a:off x="8750300" y="16563542"/>
          <a:ext cx="889000" cy="9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2" name="テキスト ボックス 471"/>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29426</xdr:rowOff>
    </xdr:from>
    <xdr:to>
      <xdr:col>45</xdr:col>
      <xdr:colOff>177800</xdr:colOff>
      <xdr:row>97</xdr:row>
      <xdr:rowOff>156184</xdr:rowOff>
    </xdr:to>
    <xdr:cxnSp macro="">
      <xdr:nvCxnSpPr>
        <xdr:cNvPr id="473" name="直線コネクタ 472"/>
        <xdr:cNvCxnSpPr/>
      </xdr:nvCxnSpPr>
      <xdr:spPr>
        <a:xfrm flipV="1">
          <a:off x="7861300" y="16660076"/>
          <a:ext cx="889000" cy="1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156184</xdr:rowOff>
    </xdr:from>
    <xdr:to>
      <xdr:col>41</xdr:col>
      <xdr:colOff>50800</xdr:colOff>
      <xdr:row>98</xdr:row>
      <xdr:rowOff>33795</xdr:rowOff>
    </xdr:to>
    <xdr:cxnSp macro="">
      <xdr:nvCxnSpPr>
        <xdr:cNvPr id="476" name="直線コネクタ 475"/>
        <xdr:cNvCxnSpPr/>
      </xdr:nvCxnSpPr>
      <xdr:spPr>
        <a:xfrm flipV="1">
          <a:off x="6972300" y="16786834"/>
          <a:ext cx="889000" cy="4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8729</xdr:rowOff>
    </xdr:from>
    <xdr:ext cx="534377" cy="259045"/>
    <xdr:sp macro="" textlink="">
      <xdr:nvSpPr>
        <xdr:cNvPr id="480" name="テキスト ボックス 479"/>
        <xdr:cNvSpPr txBox="1"/>
      </xdr:nvSpPr>
      <xdr:spPr>
        <a:xfrm>
          <a:off x="6705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28194</xdr:rowOff>
    </xdr:from>
    <xdr:to>
      <xdr:col>55</xdr:col>
      <xdr:colOff>50800</xdr:colOff>
      <xdr:row>94</xdr:row>
      <xdr:rowOff>129794</xdr:rowOff>
    </xdr:to>
    <xdr:sp macro="" textlink="">
      <xdr:nvSpPr>
        <xdr:cNvPr id="486" name="楕円 485"/>
        <xdr:cNvSpPr/>
      </xdr:nvSpPr>
      <xdr:spPr>
        <a:xfrm>
          <a:off x="10426700" y="161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51071</xdr:rowOff>
    </xdr:from>
    <xdr:ext cx="534377" cy="259045"/>
    <xdr:sp macro="" textlink="">
      <xdr:nvSpPr>
        <xdr:cNvPr id="487" name="土木費該当値テキスト"/>
        <xdr:cNvSpPr txBox="1"/>
      </xdr:nvSpPr>
      <xdr:spPr>
        <a:xfrm>
          <a:off x="10528300" y="1599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53542</xdr:rowOff>
    </xdr:from>
    <xdr:to>
      <xdr:col>50</xdr:col>
      <xdr:colOff>165100</xdr:colOff>
      <xdr:row>96</xdr:row>
      <xdr:rowOff>155142</xdr:rowOff>
    </xdr:to>
    <xdr:sp macro="" textlink="">
      <xdr:nvSpPr>
        <xdr:cNvPr id="488" name="楕円 487"/>
        <xdr:cNvSpPr/>
      </xdr:nvSpPr>
      <xdr:spPr>
        <a:xfrm>
          <a:off x="9588500" y="165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219</xdr:rowOff>
    </xdr:from>
    <xdr:ext cx="534377" cy="259045"/>
    <xdr:sp macro="" textlink="">
      <xdr:nvSpPr>
        <xdr:cNvPr id="489" name="テキスト ボックス 488"/>
        <xdr:cNvSpPr txBox="1"/>
      </xdr:nvSpPr>
      <xdr:spPr>
        <a:xfrm>
          <a:off x="9372111" y="1628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150076</xdr:rowOff>
    </xdr:from>
    <xdr:to>
      <xdr:col>46</xdr:col>
      <xdr:colOff>38100</xdr:colOff>
      <xdr:row>97</xdr:row>
      <xdr:rowOff>80226</xdr:rowOff>
    </xdr:to>
    <xdr:sp macro="" textlink="">
      <xdr:nvSpPr>
        <xdr:cNvPr id="490" name="楕円 489"/>
        <xdr:cNvSpPr/>
      </xdr:nvSpPr>
      <xdr:spPr>
        <a:xfrm>
          <a:off x="8699500" y="1660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71353</xdr:rowOff>
    </xdr:from>
    <xdr:ext cx="534377" cy="259045"/>
    <xdr:sp macro="" textlink="">
      <xdr:nvSpPr>
        <xdr:cNvPr id="491" name="テキスト ボックス 490"/>
        <xdr:cNvSpPr txBox="1"/>
      </xdr:nvSpPr>
      <xdr:spPr>
        <a:xfrm>
          <a:off x="8483111" y="1670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105384</xdr:rowOff>
    </xdr:from>
    <xdr:to>
      <xdr:col>41</xdr:col>
      <xdr:colOff>101600</xdr:colOff>
      <xdr:row>98</xdr:row>
      <xdr:rowOff>35534</xdr:rowOff>
    </xdr:to>
    <xdr:sp macro="" textlink="">
      <xdr:nvSpPr>
        <xdr:cNvPr id="492" name="楕円 491"/>
        <xdr:cNvSpPr/>
      </xdr:nvSpPr>
      <xdr:spPr>
        <a:xfrm>
          <a:off x="7810500" y="167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26661</xdr:rowOff>
    </xdr:from>
    <xdr:ext cx="534377" cy="259045"/>
    <xdr:sp macro="" textlink="">
      <xdr:nvSpPr>
        <xdr:cNvPr id="493" name="テキスト ボックス 492"/>
        <xdr:cNvSpPr txBox="1"/>
      </xdr:nvSpPr>
      <xdr:spPr>
        <a:xfrm>
          <a:off x="7594111" y="1682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154445</xdr:rowOff>
    </xdr:from>
    <xdr:to>
      <xdr:col>36</xdr:col>
      <xdr:colOff>165100</xdr:colOff>
      <xdr:row>98</xdr:row>
      <xdr:rowOff>84595</xdr:rowOff>
    </xdr:to>
    <xdr:sp macro="" textlink="">
      <xdr:nvSpPr>
        <xdr:cNvPr id="494" name="楕円 493"/>
        <xdr:cNvSpPr/>
      </xdr:nvSpPr>
      <xdr:spPr>
        <a:xfrm>
          <a:off x="6921500" y="167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75722</xdr:rowOff>
    </xdr:from>
    <xdr:ext cx="534377" cy="259045"/>
    <xdr:sp macro="" textlink="">
      <xdr:nvSpPr>
        <xdr:cNvPr id="495" name="テキスト ボックス 494"/>
        <xdr:cNvSpPr txBox="1"/>
      </xdr:nvSpPr>
      <xdr:spPr>
        <a:xfrm>
          <a:off x="6705111" y="168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14884</xdr:rowOff>
    </xdr:from>
    <xdr:to>
      <xdr:col>85</xdr:col>
      <xdr:colOff>127000</xdr:colOff>
      <xdr:row>38</xdr:row>
      <xdr:rowOff>24159</xdr:rowOff>
    </xdr:to>
    <xdr:cxnSp macro="">
      <xdr:nvCxnSpPr>
        <xdr:cNvPr id="526" name="直線コネクタ 525"/>
        <xdr:cNvCxnSpPr/>
      </xdr:nvCxnSpPr>
      <xdr:spPr>
        <a:xfrm flipV="1">
          <a:off x="15481300" y="6529984"/>
          <a:ext cx="8382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24159</xdr:rowOff>
    </xdr:from>
    <xdr:to>
      <xdr:col>81</xdr:col>
      <xdr:colOff>50800</xdr:colOff>
      <xdr:row>38</xdr:row>
      <xdr:rowOff>29308</xdr:rowOff>
    </xdr:to>
    <xdr:cxnSp macro="">
      <xdr:nvCxnSpPr>
        <xdr:cNvPr id="529" name="直線コネクタ 528"/>
        <xdr:cNvCxnSpPr/>
      </xdr:nvCxnSpPr>
      <xdr:spPr>
        <a:xfrm flipV="1">
          <a:off x="14592300" y="6539259"/>
          <a:ext cx="8890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27087</xdr:rowOff>
    </xdr:from>
    <xdr:to>
      <xdr:col>76</xdr:col>
      <xdr:colOff>114300</xdr:colOff>
      <xdr:row>38</xdr:row>
      <xdr:rowOff>29308</xdr:rowOff>
    </xdr:to>
    <xdr:cxnSp macro="">
      <xdr:nvCxnSpPr>
        <xdr:cNvPr id="532" name="直線コネクタ 531"/>
        <xdr:cNvCxnSpPr/>
      </xdr:nvCxnSpPr>
      <xdr:spPr>
        <a:xfrm>
          <a:off x="13703300" y="6542187"/>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27087</xdr:rowOff>
    </xdr:from>
    <xdr:to>
      <xdr:col>71</xdr:col>
      <xdr:colOff>177800</xdr:colOff>
      <xdr:row>38</xdr:row>
      <xdr:rowOff>30125</xdr:rowOff>
    </xdr:to>
    <xdr:cxnSp macro="">
      <xdr:nvCxnSpPr>
        <xdr:cNvPr id="535" name="直線コネクタ 534"/>
        <xdr:cNvCxnSpPr/>
      </xdr:nvCxnSpPr>
      <xdr:spPr>
        <a:xfrm flipV="1">
          <a:off x="12814300" y="6542187"/>
          <a:ext cx="889000" cy="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69211</xdr:rowOff>
    </xdr:from>
    <xdr:ext cx="534377" cy="259045"/>
    <xdr:sp macro="" textlink="">
      <xdr:nvSpPr>
        <xdr:cNvPr id="537" name="テキスト ボックス 536"/>
        <xdr:cNvSpPr txBox="1"/>
      </xdr:nvSpPr>
      <xdr:spPr>
        <a:xfrm>
          <a:off x="13436111"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39" name="テキスト ボックス 538"/>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135534</xdr:rowOff>
    </xdr:from>
    <xdr:to>
      <xdr:col>85</xdr:col>
      <xdr:colOff>177800</xdr:colOff>
      <xdr:row>38</xdr:row>
      <xdr:rowOff>65684</xdr:rowOff>
    </xdr:to>
    <xdr:sp macro="" textlink="">
      <xdr:nvSpPr>
        <xdr:cNvPr id="545" name="楕円 544"/>
        <xdr:cNvSpPr/>
      </xdr:nvSpPr>
      <xdr:spPr>
        <a:xfrm>
          <a:off x="16268700" y="64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158411</xdr:rowOff>
    </xdr:from>
    <xdr:ext cx="534377" cy="259045"/>
    <xdr:sp macro="" textlink="">
      <xdr:nvSpPr>
        <xdr:cNvPr id="546" name="消防費該当値テキスト"/>
        <xdr:cNvSpPr txBox="1"/>
      </xdr:nvSpPr>
      <xdr:spPr>
        <a:xfrm>
          <a:off x="16370300" y="633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144809</xdr:rowOff>
    </xdr:from>
    <xdr:to>
      <xdr:col>81</xdr:col>
      <xdr:colOff>101600</xdr:colOff>
      <xdr:row>38</xdr:row>
      <xdr:rowOff>74959</xdr:rowOff>
    </xdr:to>
    <xdr:sp macro="" textlink="">
      <xdr:nvSpPr>
        <xdr:cNvPr id="547" name="楕円 546"/>
        <xdr:cNvSpPr/>
      </xdr:nvSpPr>
      <xdr:spPr>
        <a:xfrm>
          <a:off x="15430500" y="64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91486</xdr:rowOff>
    </xdr:from>
    <xdr:ext cx="534377" cy="259045"/>
    <xdr:sp macro="" textlink="">
      <xdr:nvSpPr>
        <xdr:cNvPr id="548" name="テキスト ボックス 547"/>
        <xdr:cNvSpPr txBox="1"/>
      </xdr:nvSpPr>
      <xdr:spPr>
        <a:xfrm>
          <a:off x="15214111" y="62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149958</xdr:rowOff>
    </xdr:from>
    <xdr:to>
      <xdr:col>76</xdr:col>
      <xdr:colOff>165100</xdr:colOff>
      <xdr:row>38</xdr:row>
      <xdr:rowOff>80108</xdr:rowOff>
    </xdr:to>
    <xdr:sp macro="" textlink="">
      <xdr:nvSpPr>
        <xdr:cNvPr id="549" name="楕円 548"/>
        <xdr:cNvSpPr/>
      </xdr:nvSpPr>
      <xdr:spPr>
        <a:xfrm>
          <a:off x="14541500" y="64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96635</xdr:rowOff>
    </xdr:from>
    <xdr:ext cx="534377" cy="259045"/>
    <xdr:sp macro="" textlink="">
      <xdr:nvSpPr>
        <xdr:cNvPr id="550" name="テキスト ボックス 549"/>
        <xdr:cNvSpPr txBox="1"/>
      </xdr:nvSpPr>
      <xdr:spPr>
        <a:xfrm>
          <a:off x="14325111" y="62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147737</xdr:rowOff>
    </xdr:from>
    <xdr:to>
      <xdr:col>72</xdr:col>
      <xdr:colOff>38100</xdr:colOff>
      <xdr:row>38</xdr:row>
      <xdr:rowOff>77887</xdr:rowOff>
    </xdr:to>
    <xdr:sp macro="" textlink="">
      <xdr:nvSpPr>
        <xdr:cNvPr id="551" name="楕円 550"/>
        <xdr:cNvSpPr/>
      </xdr:nvSpPr>
      <xdr:spPr>
        <a:xfrm>
          <a:off x="13652500" y="64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94414</xdr:rowOff>
    </xdr:from>
    <xdr:ext cx="534377" cy="259045"/>
    <xdr:sp macro="" textlink="">
      <xdr:nvSpPr>
        <xdr:cNvPr id="552" name="テキスト ボックス 551"/>
        <xdr:cNvSpPr txBox="1"/>
      </xdr:nvSpPr>
      <xdr:spPr>
        <a:xfrm>
          <a:off x="13436111" y="626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150775</xdr:rowOff>
    </xdr:from>
    <xdr:to>
      <xdr:col>67</xdr:col>
      <xdr:colOff>101600</xdr:colOff>
      <xdr:row>38</xdr:row>
      <xdr:rowOff>80925</xdr:rowOff>
    </xdr:to>
    <xdr:sp macro="" textlink="">
      <xdr:nvSpPr>
        <xdr:cNvPr id="553" name="楕円 552"/>
        <xdr:cNvSpPr/>
      </xdr:nvSpPr>
      <xdr:spPr>
        <a:xfrm>
          <a:off x="12763500" y="64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97452</xdr:rowOff>
    </xdr:from>
    <xdr:ext cx="534377" cy="259045"/>
    <xdr:sp macro="" textlink="">
      <xdr:nvSpPr>
        <xdr:cNvPr id="554" name="テキスト ボックス 553"/>
        <xdr:cNvSpPr txBox="1"/>
      </xdr:nvSpPr>
      <xdr:spPr>
        <a:xfrm>
          <a:off x="12547111" y="626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10421</xdr:rowOff>
    </xdr:from>
    <xdr:to>
      <xdr:col>85</xdr:col>
      <xdr:colOff>127000</xdr:colOff>
      <xdr:row>59</xdr:row>
      <xdr:rowOff>41315</xdr:rowOff>
    </xdr:to>
    <xdr:cxnSp macro="">
      <xdr:nvCxnSpPr>
        <xdr:cNvPr id="586" name="直線コネクタ 585"/>
        <xdr:cNvCxnSpPr/>
      </xdr:nvCxnSpPr>
      <xdr:spPr>
        <a:xfrm>
          <a:off x="15481300" y="10125971"/>
          <a:ext cx="838200" cy="3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10421</xdr:rowOff>
    </xdr:from>
    <xdr:to>
      <xdr:col>81</xdr:col>
      <xdr:colOff>50800</xdr:colOff>
      <xdr:row>59</xdr:row>
      <xdr:rowOff>113585</xdr:rowOff>
    </xdr:to>
    <xdr:cxnSp macro="">
      <xdr:nvCxnSpPr>
        <xdr:cNvPr id="589" name="直線コネクタ 588"/>
        <xdr:cNvCxnSpPr/>
      </xdr:nvCxnSpPr>
      <xdr:spPr>
        <a:xfrm flipV="1">
          <a:off x="14592300" y="10125971"/>
          <a:ext cx="889000" cy="10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167524</xdr:rowOff>
    </xdr:from>
    <xdr:to>
      <xdr:col>76</xdr:col>
      <xdr:colOff>114300</xdr:colOff>
      <xdr:row>59</xdr:row>
      <xdr:rowOff>113585</xdr:rowOff>
    </xdr:to>
    <xdr:cxnSp macro="">
      <xdr:nvCxnSpPr>
        <xdr:cNvPr id="592" name="直線コネクタ 591"/>
        <xdr:cNvCxnSpPr/>
      </xdr:nvCxnSpPr>
      <xdr:spPr>
        <a:xfrm>
          <a:off x="13703300" y="10111624"/>
          <a:ext cx="889000" cy="1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7330</xdr:rowOff>
    </xdr:from>
    <xdr:to>
      <xdr:col>71</xdr:col>
      <xdr:colOff>177800</xdr:colOff>
      <xdr:row>58</xdr:row>
      <xdr:rowOff>167524</xdr:rowOff>
    </xdr:to>
    <xdr:cxnSp macro="">
      <xdr:nvCxnSpPr>
        <xdr:cNvPr id="595" name="直線コネクタ 594"/>
        <xdr:cNvCxnSpPr/>
      </xdr:nvCxnSpPr>
      <xdr:spPr>
        <a:xfrm>
          <a:off x="12814300" y="9951430"/>
          <a:ext cx="889000" cy="16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599" name="テキスト ボックス 598"/>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161965</xdr:rowOff>
    </xdr:from>
    <xdr:to>
      <xdr:col>85</xdr:col>
      <xdr:colOff>177800</xdr:colOff>
      <xdr:row>59</xdr:row>
      <xdr:rowOff>92115</xdr:rowOff>
    </xdr:to>
    <xdr:sp macro="" textlink="">
      <xdr:nvSpPr>
        <xdr:cNvPr id="605" name="楕円 604"/>
        <xdr:cNvSpPr/>
      </xdr:nvSpPr>
      <xdr:spPr>
        <a:xfrm>
          <a:off x="16268700" y="101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76892</xdr:rowOff>
    </xdr:from>
    <xdr:ext cx="534377" cy="259045"/>
    <xdr:sp macro="" textlink="">
      <xdr:nvSpPr>
        <xdr:cNvPr id="606" name="教育費該当値テキスト"/>
        <xdr:cNvSpPr txBox="1"/>
      </xdr:nvSpPr>
      <xdr:spPr>
        <a:xfrm>
          <a:off x="16370300" y="1002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131071</xdr:rowOff>
    </xdr:from>
    <xdr:to>
      <xdr:col>81</xdr:col>
      <xdr:colOff>101600</xdr:colOff>
      <xdr:row>59</xdr:row>
      <xdr:rowOff>61221</xdr:rowOff>
    </xdr:to>
    <xdr:sp macro="" textlink="">
      <xdr:nvSpPr>
        <xdr:cNvPr id="607" name="楕円 606"/>
        <xdr:cNvSpPr/>
      </xdr:nvSpPr>
      <xdr:spPr>
        <a:xfrm>
          <a:off x="15430500" y="100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52348</xdr:rowOff>
    </xdr:from>
    <xdr:ext cx="534377" cy="259045"/>
    <xdr:sp macro="" textlink="">
      <xdr:nvSpPr>
        <xdr:cNvPr id="608" name="テキスト ボックス 607"/>
        <xdr:cNvSpPr txBox="1"/>
      </xdr:nvSpPr>
      <xdr:spPr>
        <a:xfrm>
          <a:off x="15214111" y="101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62785</xdr:rowOff>
    </xdr:from>
    <xdr:to>
      <xdr:col>76</xdr:col>
      <xdr:colOff>165100</xdr:colOff>
      <xdr:row>59</xdr:row>
      <xdr:rowOff>164385</xdr:rowOff>
    </xdr:to>
    <xdr:sp macro="" textlink="">
      <xdr:nvSpPr>
        <xdr:cNvPr id="609" name="楕円 608"/>
        <xdr:cNvSpPr/>
      </xdr:nvSpPr>
      <xdr:spPr>
        <a:xfrm>
          <a:off x="14541500" y="1017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155512</xdr:rowOff>
    </xdr:from>
    <xdr:ext cx="534377" cy="259045"/>
    <xdr:sp macro="" textlink="">
      <xdr:nvSpPr>
        <xdr:cNvPr id="610" name="テキスト ボックス 609"/>
        <xdr:cNvSpPr txBox="1"/>
      </xdr:nvSpPr>
      <xdr:spPr>
        <a:xfrm>
          <a:off x="14325111" y="1027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116724</xdr:rowOff>
    </xdr:from>
    <xdr:to>
      <xdr:col>72</xdr:col>
      <xdr:colOff>38100</xdr:colOff>
      <xdr:row>59</xdr:row>
      <xdr:rowOff>46874</xdr:rowOff>
    </xdr:to>
    <xdr:sp macro="" textlink="">
      <xdr:nvSpPr>
        <xdr:cNvPr id="611" name="楕円 610"/>
        <xdr:cNvSpPr/>
      </xdr:nvSpPr>
      <xdr:spPr>
        <a:xfrm>
          <a:off x="13652500" y="100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38001</xdr:rowOff>
    </xdr:from>
    <xdr:ext cx="534377" cy="259045"/>
    <xdr:sp macro="" textlink="">
      <xdr:nvSpPr>
        <xdr:cNvPr id="612" name="テキスト ボックス 611"/>
        <xdr:cNvSpPr txBox="1"/>
      </xdr:nvSpPr>
      <xdr:spPr>
        <a:xfrm>
          <a:off x="13436111" y="1015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127980</xdr:rowOff>
    </xdr:from>
    <xdr:to>
      <xdr:col>67</xdr:col>
      <xdr:colOff>101600</xdr:colOff>
      <xdr:row>58</xdr:row>
      <xdr:rowOff>58130</xdr:rowOff>
    </xdr:to>
    <xdr:sp macro="" textlink="">
      <xdr:nvSpPr>
        <xdr:cNvPr id="613" name="楕円 612"/>
        <xdr:cNvSpPr/>
      </xdr:nvSpPr>
      <xdr:spPr>
        <a:xfrm>
          <a:off x="12763500" y="99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49257</xdr:rowOff>
    </xdr:from>
    <xdr:ext cx="534377" cy="259045"/>
    <xdr:sp macro="" textlink="">
      <xdr:nvSpPr>
        <xdr:cNvPr id="614" name="テキスト ボックス 613"/>
        <xdr:cNvSpPr txBox="1"/>
      </xdr:nvSpPr>
      <xdr:spPr>
        <a:xfrm>
          <a:off x="12547111" y="999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8" name="テキスト ボックス 62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0" name="テキスト ボックス 62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2" name="テキスト ボックス 63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11753</xdr:rowOff>
    </xdr:from>
    <xdr:to>
      <xdr:col>85</xdr:col>
      <xdr:colOff>126364</xdr:colOff>
      <xdr:row>78</xdr:row>
      <xdr:rowOff>139700</xdr:rowOff>
    </xdr:to>
    <xdr:cxnSp macro="">
      <xdr:nvCxnSpPr>
        <xdr:cNvPr id="636" name="直線コネクタ 635"/>
        <xdr:cNvCxnSpPr/>
      </xdr:nvCxnSpPr>
      <xdr:spPr>
        <a:xfrm flipV="1">
          <a:off x="16317595" y="12699053"/>
          <a:ext cx="1269" cy="813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129880</xdr:rowOff>
    </xdr:from>
    <xdr:ext cx="534377" cy="259045"/>
    <xdr:sp macro="" textlink="">
      <xdr:nvSpPr>
        <xdr:cNvPr id="639" name="災害復旧費最大値テキスト"/>
        <xdr:cNvSpPr txBox="1"/>
      </xdr:nvSpPr>
      <xdr:spPr>
        <a:xfrm>
          <a:off x="16370300" y="124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11753</xdr:rowOff>
    </xdr:from>
    <xdr:to>
      <xdr:col>86</xdr:col>
      <xdr:colOff>25400</xdr:colOff>
      <xdr:row>74</xdr:row>
      <xdr:rowOff>11753</xdr:rowOff>
    </xdr:to>
    <xdr:cxnSp macro="">
      <xdr:nvCxnSpPr>
        <xdr:cNvPr id="640" name="直線コネクタ 639"/>
        <xdr:cNvCxnSpPr/>
      </xdr:nvCxnSpPr>
      <xdr:spPr>
        <a:xfrm>
          <a:off x="16230600" y="1269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32967</xdr:rowOff>
    </xdr:from>
    <xdr:to>
      <xdr:col>85</xdr:col>
      <xdr:colOff>127000</xdr:colOff>
      <xdr:row>75</xdr:row>
      <xdr:rowOff>138763</xdr:rowOff>
    </xdr:to>
    <xdr:cxnSp macro="">
      <xdr:nvCxnSpPr>
        <xdr:cNvPr id="641" name="直線コネクタ 640"/>
        <xdr:cNvCxnSpPr/>
      </xdr:nvCxnSpPr>
      <xdr:spPr>
        <a:xfrm flipV="1">
          <a:off x="15481300" y="12891717"/>
          <a:ext cx="838200" cy="10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147314</xdr:rowOff>
    </xdr:from>
    <xdr:ext cx="469744" cy="259045"/>
    <xdr:sp macro="" textlink="">
      <xdr:nvSpPr>
        <xdr:cNvPr id="642" name="災害復旧費平均値テキスト"/>
        <xdr:cNvSpPr txBox="1"/>
      </xdr:nvSpPr>
      <xdr:spPr>
        <a:xfrm>
          <a:off x="16370300" y="13348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168887</xdr:rowOff>
    </xdr:from>
    <xdr:to>
      <xdr:col>85</xdr:col>
      <xdr:colOff>177800</xdr:colOff>
      <xdr:row>78</xdr:row>
      <xdr:rowOff>99037</xdr:rowOff>
    </xdr:to>
    <xdr:sp macro="" textlink="">
      <xdr:nvSpPr>
        <xdr:cNvPr id="643" name="フローチャート: 判断 642"/>
        <xdr:cNvSpPr/>
      </xdr:nvSpPr>
      <xdr:spPr>
        <a:xfrm>
          <a:off x="16268700" y="133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48900</xdr:rowOff>
    </xdr:from>
    <xdr:to>
      <xdr:col>81</xdr:col>
      <xdr:colOff>50800</xdr:colOff>
      <xdr:row>75</xdr:row>
      <xdr:rowOff>138763</xdr:rowOff>
    </xdr:to>
    <xdr:cxnSp macro="">
      <xdr:nvCxnSpPr>
        <xdr:cNvPr id="644" name="直線コネクタ 643"/>
        <xdr:cNvCxnSpPr/>
      </xdr:nvCxnSpPr>
      <xdr:spPr>
        <a:xfrm>
          <a:off x="14592300" y="12393300"/>
          <a:ext cx="889000" cy="60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9347</xdr:rowOff>
    </xdr:from>
    <xdr:to>
      <xdr:col>81</xdr:col>
      <xdr:colOff>101600</xdr:colOff>
      <xdr:row>78</xdr:row>
      <xdr:rowOff>110947</xdr:rowOff>
    </xdr:to>
    <xdr:sp macro="" textlink="">
      <xdr:nvSpPr>
        <xdr:cNvPr id="645" name="フローチャート: 判断 644"/>
        <xdr:cNvSpPr/>
      </xdr:nvSpPr>
      <xdr:spPr>
        <a:xfrm>
          <a:off x="15430500" y="1338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102074</xdr:rowOff>
    </xdr:from>
    <xdr:ext cx="469744" cy="259045"/>
    <xdr:sp macro="" textlink="">
      <xdr:nvSpPr>
        <xdr:cNvPr id="646" name="テキスト ボックス 645"/>
        <xdr:cNvSpPr txBox="1"/>
      </xdr:nvSpPr>
      <xdr:spPr>
        <a:xfrm>
          <a:off x="15246428" y="1347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161440</xdr:rowOff>
    </xdr:from>
    <xdr:to>
      <xdr:col>76</xdr:col>
      <xdr:colOff>114300</xdr:colOff>
      <xdr:row>72</xdr:row>
      <xdr:rowOff>48900</xdr:rowOff>
    </xdr:to>
    <xdr:cxnSp macro="">
      <xdr:nvCxnSpPr>
        <xdr:cNvPr id="647" name="直線コネクタ 646"/>
        <xdr:cNvCxnSpPr/>
      </xdr:nvCxnSpPr>
      <xdr:spPr>
        <a:xfrm>
          <a:off x="13703300" y="12334390"/>
          <a:ext cx="889000" cy="5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167218</xdr:rowOff>
    </xdr:from>
    <xdr:to>
      <xdr:col>76</xdr:col>
      <xdr:colOff>165100</xdr:colOff>
      <xdr:row>78</xdr:row>
      <xdr:rowOff>97368</xdr:rowOff>
    </xdr:to>
    <xdr:sp macro="" textlink="">
      <xdr:nvSpPr>
        <xdr:cNvPr id="648" name="フローチャート: 判断 647"/>
        <xdr:cNvSpPr/>
      </xdr:nvSpPr>
      <xdr:spPr>
        <a:xfrm>
          <a:off x="14541500" y="133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88495</xdr:rowOff>
    </xdr:from>
    <xdr:ext cx="469744" cy="259045"/>
    <xdr:sp macro="" textlink="">
      <xdr:nvSpPr>
        <xdr:cNvPr id="649" name="テキスト ボックス 648"/>
        <xdr:cNvSpPr txBox="1"/>
      </xdr:nvSpPr>
      <xdr:spPr>
        <a:xfrm>
          <a:off x="14357428" y="1346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78801</xdr:rowOff>
    </xdr:from>
    <xdr:to>
      <xdr:col>71</xdr:col>
      <xdr:colOff>177800</xdr:colOff>
      <xdr:row>71</xdr:row>
      <xdr:rowOff>161440</xdr:rowOff>
    </xdr:to>
    <xdr:cxnSp macro="">
      <xdr:nvCxnSpPr>
        <xdr:cNvPr id="650" name="直線コネクタ 649"/>
        <xdr:cNvCxnSpPr/>
      </xdr:nvCxnSpPr>
      <xdr:spPr>
        <a:xfrm>
          <a:off x="12814300" y="12251751"/>
          <a:ext cx="889000" cy="8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112880</xdr:rowOff>
    </xdr:from>
    <xdr:to>
      <xdr:col>72</xdr:col>
      <xdr:colOff>38100</xdr:colOff>
      <xdr:row>78</xdr:row>
      <xdr:rowOff>43030</xdr:rowOff>
    </xdr:to>
    <xdr:sp macro="" textlink="">
      <xdr:nvSpPr>
        <xdr:cNvPr id="651" name="フローチャート: 判断 650"/>
        <xdr:cNvSpPr/>
      </xdr:nvSpPr>
      <xdr:spPr>
        <a:xfrm>
          <a:off x="13652500" y="1331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34157</xdr:rowOff>
    </xdr:from>
    <xdr:ext cx="469744" cy="259045"/>
    <xdr:sp macro="" textlink="">
      <xdr:nvSpPr>
        <xdr:cNvPr id="652" name="テキスト ボックス 651"/>
        <xdr:cNvSpPr txBox="1"/>
      </xdr:nvSpPr>
      <xdr:spPr>
        <a:xfrm>
          <a:off x="13468428" y="1340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113612</xdr:rowOff>
    </xdr:from>
    <xdr:to>
      <xdr:col>67</xdr:col>
      <xdr:colOff>101600</xdr:colOff>
      <xdr:row>78</xdr:row>
      <xdr:rowOff>43762</xdr:rowOff>
    </xdr:to>
    <xdr:sp macro="" textlink="">
      <xdr:nvSpPr>
        <xdr:cNvPr id="653" name="フローチャート: 判断 652"/>
        <xdr:cNvSpPr/>
      </xdr:nvSpPr>
      <xdr:spPr>
        <a:xfrm>
          <a:off x="12763500" y="1331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34889</xdr:rowOff>
    </xdr:from>
    <xdr:ext cx="469744" cy="259045"/>
    <xdr:sp macro="" textlink="">
      <xdr:nvSpPr>
        <xdr:cNvPr id="654" name="テキスト ボックス 653"/>
        <xdr:cNvSpPr txBox="1"/>
      </xdr:nvSpPr>
      <xdr:spPr>
        <a:xfrm>
          <a:off x="12579428" y="1340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153617</xdr:rowOff>
    </xdr:from>
    <xdr:to>
      <xdr:col>85</xdr:col>
      <xdr:colOff>177800</xdr:colOff>
      <xdr:row>75</xdr:row>
      <xdr:rowOff>83767</xdr:rowOff>
    </xdr:to>
    <xdr:sp macro="" textlink="">
      <xdr:nvSpPr>
        <xdr:cNvPr id="660" name="楕円 659"/>
        <xdr:cNvSpPr/>
      </xdr:nvSpPr>
      <xdr:spPr>
        <a:xfrm>
          <a:off x="16268700" y="128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5044</xdr:rowOff>
    </xdr:from>
    <xdr:ext cx="534377" cy="259045"/>
    <xdr:sp macro="" textlink="">
      <xdr:nvSpPr>
        <xdr:cNvPr id="661" name="災害復旧費該当値テキスト"/>
        <xdr:cNvSpPr txBox="1"/>
      </xdr:nvSpPr>
      <xdr:spPr>
        <a:xfrm>
          <a:off x="16370300" y="126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87963</xdr:rowOff>
    </xdr:from>
    <xdr:to>
      <xdr:col>81</xdr:col>
      <xdr:colOff>101600</xdr:colOff>
      <xdr:row>76</xdr:row>
      <xdr:rowOff>18114</xdr:rowOff>
    </xdr:to>
    <xdr:sp macro="" textlink="">
      <xdr:nvSpPr>
        <xdr:cNvPr id="662" name="楕円 661"/>
        <xdr:cNvSpPr/>
      </xdr:nvSpPr>
      <xdr:spPr>
        <a:xfrm>
          <a:off x="15430500" y="129467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34640</xdr:rowOff>
    </xdr:from>
    <xdr:ext cx="534377" cy="259045"/>
    <xdr:sp macro="" textlink="">
      <xdr:nvSpPr>
        <xdr:cNvPr id="663" name="テキスト ボックス 662"/>
        <xdr:cNvSpPr txBox="1"/>
      </xdr:nvSpPr>
      <xdr:spPr>
        <a:xfrm>
          <a:off x="15214111" y="1272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169550</xdr:rowOff>
    </xdr:from>
    <xdr:to>
      <xdr:col>76</xdr:col>
      <xdr:colOff>165100</xdr:colOff>
      <xdr:row>72</xdr:row>
      <xdr:rowOff>99700</xdr:rowOff>
    </xdr:to>
    <xdr:sp macro="" textlink="">
      <xdr:nvSpPr>
        <xdr:cNvPr id="664" name="楕円 663"/>
        <xdr:cNvSpPr/>
      </xdr:nvSpPr>
      <xdr:spPr>
        <a:xfrm>
          <a:off x="14541500" y="123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116227</xdr:rowOff>
    </xdr:from>
    <xdr:ext cx="534377" cy="259045"/>
    <xdr:sp macro="" textlink="">
      <xdr:nvSpPr>
        <xdr:cNvPr id="665" name="テキスト ボックス 664"/>
        <xdr:cNvSpPr txBox="1"/>
      </xdr:nvSpPr>
      <xdr:spPr>
        <a:xfrm>
          <a:off x="14325111" y="1211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110640</xdr:rowOff>
    </xdr:from>
    <xdr:to>
      <xdr:col>72</xdr:col>
      <xdr:colOff>38100</xdr:colOff>
      <xdr:row>72</xdr:row>
      <xdr:rowOff>40790</xdr:rowOff>
    </xdr:to>
    <xdr:sp macro="" textlink="">
      <xdr:nvSpPr>
        <xdr:cNvPr id="666" name="楕円 665"/>
        <xdr:cNvSpPr/>
      </xdr:nvSpPr>
      <xdr:spPr>
        <a:xfrm>
          <a:off x="13652500" y="122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57317</xdr:rowOff>
    </xdr:from>
    <xdr:ext cx="534377" cy="259045"/>
    <xdr:sp macro="" textlink="">
      <xdr:nvSpPr>
        <xdr:cNvPr id="667" name="テキスト ボックス 666"/>
        <xdr:cNvSpPr txBox="1"/>
      </xdr:nvSpPr>
      <xdr:spPr>
        <a:xfrm>
          <a:off x="13436111" y="1205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28001</xdr:rowOff>
    </xdr:from>
    <xdr:to>
      <xdr:col>67</xdr:col>
      <xdr:colOff>101600</xdr:colOff>
      <xdr:row>71</xdr:row>
      <xdr:rowOff>129601</xdr:rowOff>
    </xdr:to>
    <xdr:sp macro="" textlink="">
      <xdr:nvSpPr>
        <xdr:cNvPr id="668" name="楕円 667"/>
        <xdr:cNvSpPr/>
      </xdr:nvSpPr>
      <xdr:spPr>
        <a:xfrm>
          <a:off x="12763500" y="122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146128</xdr:rowOff>
    </xdr:from>
    <xdr:ext cx="534377" cy="259045"/>
    <xdr:sp macro="" textlink="">
      <xdr:nvSpPr>
        <xdr:cNvPr id="669" name="テキスト ボックス 668"/>
        <xdr:cNvSpPr txBox="1"/>
      </xdr:nvSpPr>
      <xdr:spPr>
        <a:xfrm>
          <a:off x="12547111" y="1197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3" name="直線コネクタ 692"/>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4" name="公債費最小値テキスト"/>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5" name="直線コネクタ 694"/>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6" name="公債費最大値テキスト"/>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7" name="直線コネクタ 696"/>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51676</xdr:rowOff>
    </xdr:from>
    <xdr:to>
      <xdr:col>85</xdr:col>
      <xdr:colOff>127000</xdr:colOff>
      <xdr:row>95</xdr:row>
      <xdr:rowOff>126161</xdr:rowOff>
    </xdr:to>
    <xdr:cxnSp macro="">
      <xdr:nvCxnSpPr>
        <xdr:cNvPr id="698" name="直線コネクタ 697"/>
        <xdr:cNvCxnSpPr/>
      </xdr:nvCxnSpPr>
      <xdr:spPr>
        <a:xfrm flipV="1">
          <a:off x="15481300" y="16339426"/>
          <a:ext cx="838200" cy="7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699" name="公債費平均値テキスト"/>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0" name="フローチャート: 判断 699"/>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126161</xdr:rowOff>
    </xdr:from>
    <xdr:to>
      <xdr:col>81</xdr:col>
      <xdr:colOff>50800</xdr:colOff>
      <xdr:row>95</xdr:row>
      <xdr:rowOff>147676</xdr:rowOff>
    </xdr:to>
    <xdr:cxnSp macro="">
      <xdr:nvCxnSpPr>
        <xdr:cNvPr id="701" name="直線コネクタ 700"/>
        <xdr:cNvCxnSpPr/>
      </xdr:nvCxnSpPr>
      <xdr:spPr>
        <a:xfrm flipV="1">
          <a:off x="14592300" y="16413911"/>
          <a:ext cx="889000" cy="2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2" name="フローチャート: 判断 701"/>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3" name="テキスト ボックス 702"/>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141060</xdr:rowOff>
    </xdr:from>
    <xdr:to>
      <xdr:col>76</xdr:col>
      <xdr:colOff>114300</xdr:colOff>
      <xdr:row>95</xdr:row>
      <xdr:rowOff>147676</xdr:rowOff>
    </xdr:to>
    <xdr:cxnSp macro="">
      <xdr:nvCxnSpPr>
        <xdr:cNvPr id="704" name="直線コネクタ 703"/>
        <xdr:cNvCxnSpPr/>
      </xdr:nvCxnSpPr>
      <xdr:spPr>
        <a:xfrm>
          <a:off x="13703300" y="16428810"/>
          <a:ext cx="889000" cy="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5" name="フローチャート: 判断 704"/>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6" name="テキスト ボックス 705"/>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141060</xdr:rowOff>
    </xdr:from>
    <xdr:to>
      <xdr:col>71</xdr:col>
      <xdr:colOff>177800</xdr:colOff>
      <xdr:row>96</xdr:row>
      <xdr:rowOff>33516</xdr:rowOff>
    </xdr:to>
    <xdr:cxnSp macro="">
      <xdr:nvCxnSpPr>
        <xdr:cNvPr id="707" name="直線コネクタ 706"/>
        <xdr:cNvCxnSpPr/>
      </xdr:nvCxnSpPr>
      <xdr:spPr>
        <a:xfrm flipV="1">
          <a:off x="12814300" y="16428810"/>
          <a:ext cx="889000" cy="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08" name="フローチャート: 判断 707"/>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09" name="テキスト ボックス 708"/>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0" name="フローチャート: 判断 709"/>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143476</xdr:rowOff>
    </xdr:from>
    <xdr:ext cx="534377" cy="259045"/>
    <xdr:sp macro="" textlink="">
      <xdr:nvSpPr>
        <xdr:cNvPr id="711" name="テキスト ボックス 710"/>
        <xdr:cNvSpPr txBox="1"/>
      </xdr:nvSpPr>
      <xdr:spPr>
        <a:xfrm>
          <a:off x="12547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876</xdr:rowOff>
    </xdr:from>
    <xdr:to>
      <xdr:col>85</xdr:col>
      <xdr:colOff>177800</xdr:colOff>
      <xdr:row>95</xdr:row>
      <xdr:rowOff>102476</xdr:rowOff>
    </xdr:to>
    <xdr:sp macro="" textlink="">
      <xdr:nvSpPr>
        <xdr:cNvPr id="717" name="楕円 716"/>
        <xdr:cNvSpPr/>
      </xdr:nvSpPr>
      <xdr:spPr>
        <a:xfrm>
          <a:off x="16268700" y="162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150753</xdr:rowOff>
    </xdr:from>
    <xdr:ext cx="534377" cy="259045"/>
    <xdr:sp macro="" textlink="">
      <xdr:nvSpPr>
        <xdr:cNvPr id="718" name="公債費該当値テキスト"/>
        <xdr:cNvSpPr txBox="1"/>
      </xdr:nvSpPr>
      <xdr:spPr>
        <a:xfrm>
          <a:off x="16370300" y="162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75361</xdr:rowOff>
    </xdr:from>
    <xdr:to>
      <xdr:col>81</xdr:col>
      <xdr:colOff>101600</xdr:colOff>
      <xdr:row>96</xdr:row>
      <xdr:rowOff>5511</xdr:rowOff>
    </xdr:to>
    <xdr:sp macro="" textlink="">
      <xdr:nvSpPr>
        <xdr:cNvPr id="719" name="楕円 718"/>
        <xdr:cNvSpPr/>
      </xdr:nvSpPr>
      <xdr:spPr>
        <a:xfrm>
          <a:off x="15430500" y="163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168088</xdr:rowOff>
    </xdr:from>
    <xdr:ext cx="534377" cy="259045"/>
    <xdr:sp macro="" textlink="">
      <xdr:nvSpPr>
        <xdr:cNvPr id="720" name="テキスト ボックス 719"/>
        <xdr:cNvSpPr txBox="1"/>
      </xdr:nvSpPr>
      <xdr:spPr>
        <a:xfrm>
          <a:off x="15214111" y="164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96876</xdr:rowOff>
    </xdr:from>
    <xdr:to>
      <xdr:col>76</xdr:col>
      <xdr:colOff>165100</xdr:colOff>
      <xdr:row>96</xdr:row>
      <xdr:rowOff>27026</xdr:rowOff>
    </xdr:to>
    <xdr:sp macro="" textlink="">
      <xdr:nvSpPr>
        <xdr:cNvPr id="721" name="楕円 720"/>
        <xdr:cNvSpPr/>
      </xdr:nvSpPr>
      <xdr:spPr>
        <a:xfrm>
          <a:off x="14541500" y="163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18153</xdr:rowOff>
    </xdr:from>
    <xdr:ext cx="534377" cy="259045"/>
    <xdr:sp macro="" textlink="">
      <xdr:nvSpPr>
        <xdr:cNvPr id="722" name="テキスト ボックス 721"/>
        <xdr:cNvSpPr txBox="1"/>
      </xdr:nvSpPr>
      <xdr:spPr>
        <a:xfrm>
          <a:off x="14325111" y="1647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90260</xdr:rowOff>
    </xdr:from>
    <xdr:to>
      <xdr:col>72</xdr:col>
      <xdr:colOff>38100</xdr:colOff>
      <xdr:row>96</xdr:row>
      <xdr:rowOff>20410</xdr:rowOff>
    </xdr:to>
    <xdr:sp macro="" textlink="">
      <xdr:nvSpPr>
        <xdr:cNvPr id="723" name="楕円 722"/>
        <xdr:cNvSpPr/>
      </xdr:nvSpPr>
      <xdr:spPr>
        <a:xfrm>
          <a:off x="13652500" y="163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11537</xdr:rowOff>
    </xdr:from>
    <xdr:ext cx="534377" cy="259045"/>
    <xdr:sp macro="" textlink="">
      <xdr:nvSpPr>
        <xdr:cNvPr id="724" name="テキスト ボックス 723"/>
        <xdr:cNvSpPr txBox="1"/>
      </xdr:nvSpPr>
      <xdr:spPr>
        <a:xfrm>
          <a:off x="13436111" y="164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154166</xdr:rowOff>
    </xdr:from>
    <xdr:to>
      <xdr:col>67</xdr:col>
      <xdr:colOff>101600</xdr:colOff>
      <xdr:row>96</xdr:row>
      <xdr:rowOff>84316</xdr:rowOff>
    </xdr:to>
    <xdr:sp macro="" textlink="">
      <xdr:nvSpPr>
        <xdr:cNvPr id="725" name="楕円 724"/>
        <xdr:cNvSpPr/>
      </xdr:nvSpPr>
      <xdr:spPr>
        <a:xfrm>
          <a:off x="12763500" y="164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75443</xdr:rowOff>
    </xdr:from>
    <xdr:ext cx="534377" cy="259045"/>
    <xdr:sp macro="" textlink="">
      <xdr:nvSpPr>
        <xdr:cNvPr id="726" name="テキスト ボックス 725"/>
        <xdr:cNvSpPr txBox="1"/>
      </xdr:nvSpPr>
      <xdr:spPr>
        <a:xfrm>
          <a:off x="12547111" y="165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0" name="直線コネクタ 749"/>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1" name="諸支出金最小値テキスト"/>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3" name="諸支出金最大値テキスト"/>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4" name="直線コネクタ 753"/>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6" name="諸支出金平均値テキスト"/>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7" name="フローチャート: 判断 756"/>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59" name="フローチャート: 判断 758"/>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0" name="テキスト ボックス 759"/>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2" name="フローチャート: 判断 761"/>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3" name="テキスト ボックス 762"/>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5" name="フローチャート: 判断 764"/>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6" name="テキスト ボックス 765"/>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7" name="フローチャート: 判断 766"/>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68" name="テキスト ボックス 767"/>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5" name="諸支出金該当値テキスト"/>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目的別の住民一人当たりのコストのうち、類似団体平均を上回っているのは議会費、総務費、民生費、労働費、商工費、土木費、消防費、災害復旧費である。</a:t>
          </a:r>
          <a:endParaRPr lang="ja-JP" altLang="ja-JP" sz="1400">
            <a:effectLst/>
          </a:endParaRPr>
        </a:p>
        <a:p>
          <a:r>
            <a:rPr kumimoji="1" lang="ja-JP" altLang="ja-JP" sz="1100" baseline="0">
              <a:solidFill>
                <a:schemeClr val="dk1"/>
              </a:solidFill>
              <a:effectLst/>
              <a:latin typeface="+mn-lt"/>
              <a:ea typeface="+mn-ea"/>
              <a:cs typeface="+mn-cs"/>
            </a:rPr>
            <a:t>　平成３０年７月豪雨災害及び令和３年大雨災害の影響により、災害復旧事業費が前年度と同様に高水準で推移している。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緊急自然災害防止対策事業及び緊急浚渫推進事業の影響により、土木費が前年度から高水準で推移している。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公債費は、類似団体を下回っているものの、</a:t>
          </a:r>
          <a:r>
            <a:rPr kumimoji="1" lang="ja-JP" altLang="ja-JP" sz="1100" baseline="0">
              <a:solidFill>
                <a:schemeClr val="dk1"/>
              </a:solidFill>
              <a:effectLst/>
              <a:latin typeface="+mn-lt"/>
              <a:ea typeface="+mn-ea"/>
              <a:cs typeface="+mn-cs"/>
            </a:rPr>
            <a:t>平成３０年７月豪雨災害及び令和３年大雨災害</a:t>
          </a:r>
          <a:r>
            <a:rPr kumimoji="1" lang="ja-JP" altLang="en-US" sz="1100" baseline="0">
              <a:solidFill>
                <a:schemeClr val="dk1"/>
              </a:solidFill>
              <a:effectLst/>
              <a:latin typeface="+mn-lt"/>
              <a:ea typeface="+mn-ea"/>
              <a:cs typeface="+mn-cs"/>
            </a:rPr>
            <a:t>や庁舎整備事業等の実施により増加傾向にある。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年度の財政調整基金残高は</a:t>
          </a:r>
          <a:r>
            <a:rPr kumimoji="1" lang="en-US" altLang="ja-JP" sz="1100">
              <a:solidFill>
                <a:schemeClr val="dk1"/>
              </a:solidFill>
              <a:effectLst/>
              <a:latin typeface="+mn-lt"/>
              <a:ea typeface="+mn-ea"/>
              <a:cs typeface="+mn-cs"/>
            </a:rPr>
            <a:t>381</a:t>
          </a:r>
          <a:r>
            <a:rPr kumimoji="1" lang="ja-JP" altLang="ja-JP" sz="1100">
              <a:solidFill>
                <a:schemeClr val="dk1"/>
              </a:solidFill>
              <a:effectLst/>
              <a:latin typeface="+mn-lt"/>
              <a:ea typeface="+mn-ea"/>
              <a:cs typeface="+mn-cs"/>
            </a:rPr>
            <a:t>百万円増加し、標準財政規模比は</a:t>
          </a:r>
          <a:r>
            <a:rPr kumimoji="1" lang="en-US" altLang="ja-JP" sz="1100">
              <a:solidFill>
                <a:schemeClr val="dk1"/>
              </a:solidFill>
              <a:effectLst/>
              <a:latin typeface="+mn-lt"/>
              <a:ea typeface="+mn-ea"/>
              <a:cs typeface="+mn-cs"/>
            </a:rPr>
            <a:t>4.61</a:t>
          </a:r>
          <a:r>
            <a:rPr kumimoji="1" lang="ja-JP" altLang="ja-JP" sz="1100">
              <a:solidFill>
                <a:schemeClr val="dk1"/>
              </a:solidFill>
              <a:effectLst/>
              <a:latin typeface="+mn-lt"/>
              <a:ea typeface="+mn-ea"/>
              <a:cs typeface="+mn-cs"/>
            </a:rPr>
            <a:t>ポイント上昇し、実質単年度収支は</a:t>
          </a:r>
          <a:r>
            <a:rPr kumimoji="1" lang="ja-JP" altLang="en-US" sz="1100">
              <a:solidFill>
                <a:schemeClr val="dk1"/>
              </a:solidFill>
              <a:effectLst/>
              <a:latin typeface="+mn-lt"/>
              <a:ea typeface="+mn-ea"/>
              <a:cs typeface="+mn-cs"/>
            </a:rPr>
            <a:t>プラスに転じた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今後も引き続き、財政調整基金繰入金に依存しない財政運営に向けた取組を継続する必要がある。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各会計とも実質収支の赤字は生じていない。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元利償還金は前年度から</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百万円増額しており、今後、平成３０年７月豪雨災害及び令和３年大雨災害関連、緊急自然災害防止対策事業並びに庁舎整備事業等の元利償還金が多額となることから増加が見込まれる。</a:t>
          </a:r>
          <a:endParaRPr lang="ja-JP" altLang="ja-JP" sz="1400">
            <a:effectLst/>
          </a:endParaRPr>
        </a:p>
        <a:p>
          <a:r>
            <a:rPr kumimoji="1" lang="ja-JP" altLang="ja-JP" sz="1100">
              <a:solidFill>
                <a:schemeClr val="dk1"/>
              </a:solidFill>
              <a:effectLst/>
              <a:latin typeface="+mn-lt"/>
              <a:ea typeface="+mn-ea"/>
              <a:cs typeface="+mn-cs"/>
            </a:rPr>
            <a:t>　算入公債費等も増加見込であり、実質公債費比率の分子は今後増加する見込みである。</a:t>
          </a:r>
          <a:endParaRPr lang="ja-JP" altLang="ja-JP" sz="1400">
            <a:effectLst/>
          </a:endParaRPr>
        </a:p>
        <a:p>
          <a:r>
            <a:rPr kumimoji="1" lang="ja-JP" altLang="ja-JP" sz="1100">
              <a:solidFill>
                <a:schemeClr val="dk1"/>
              </a:solidFill>
              <a:effectLst/>
              <a:latin typeface="+mn-lt"/>
              <a:ea typeface="+mn-ea"/>
              <a:cs typeface="+mn-cs"/>
            </a:rPr>
            <a:t>　今後も選択と集中により地方債の発行抑制を図る必要がある。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一般会計に係る地方債の現在高は、平成３０年７月豪雨災害及び令和３年大雨災害関連、緊急自然災害防止対策事業並びに庁舎整備事業等により多額の地方債を発行したことから、前年度と比べ</a:t>
          </a:r>
          <a:r>
            <a:rPr kumimoji="1" lang="en-US" altLang="ja-JP" sz="1100">
              <a:solidFill>
                <a:schemeClr val="dk1"/>
              </a:solidFill>
              <a:effectLst/>
              <a:latin typeface="+mn-lt"/>
              <a:ea typeface="+mn-ea"/>
              <a:cs typeface="+mn-cs"/>
            </a:rPr>
            <a:t>1,521</a:t>
          </a:r>
          <a:r>
            <a:rPr kumimoji="1" lang="ja-JP" altLang="ja-JP" sz="1100">
              <a:solidFill>
                <a:schemeClr val="dk1"/>
              </a:solidFill>
              <a:effectLst/>
              <a:latin typeface="+mn-lt"/>
              <a:ea typeface="+mn-ea"/>
              <a:cs typeface="+mn-cs"/>
            </a:rPr>
            <a:t>百万円増加した。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ただし、充当可能基金が前年度と比べ</a:t>
          </a:r>
          <a:r>
            <a:rPr kumimoji="1" lang="en-US" altLang="ja-JP" sz="1100">
              <a:solidFill>
                <a:schemeClr val="dk1"/>
              </a:solidFill>
              <a:effectLst/>
              <a:latin typeface="+mn-lt"/>
              <a:ea typeface="+mn-ea"/>
              <a:cs typeface="+mn-cs"/>
            </a:rPr>
            <a:t>615</a:t>
          </a:r>
          <a:r>
            <a:rPr kumimoji="1" lang="ja-JP" altLang="ja-JP" sz="1100">
              <a:solidFill>
                <a:schemeClr val="dk1"/>
              </a:solidFill>
              <a:effectLst/>
              <a:latin typeface="+mn-lt"/>
              <a:ea typeface="+mn-ea"/>
              <a:cs typeface="+mn-cs"/>
            </a:rPr>
            <a:t>百万円増加し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基準財政需要額算定見込額も前年と比べ</a:t>
          </a:r>
          <a:r>
            <a:rPr kumimoji="1" lang="en-US" altLang="ja-JP" sz="1100">
              <a:solidFill>
                <a:schemeClr val="dk1"/>
              </a:solidFill>
              <a:effectLst/>
              <a:latin typeface="+mn-lt"/>
              <a:ea typeface="+mn-ea"/>
              <a:cs typeface="+mn-cs"/>
            </a:rPr>
            <a:t>997</a:t>
          </a:r>
          <a:r>
            <a:rPr kumimoji="1" lang="ja-JP" altLang="ja-JP" sz="1100">
              <a:solidFill>
                <a:schemeClr val="dk1"/>
              </a:solidFill>
              <a:effectLst/>
              <a:latin typeface="+mn-lt"/>
              <a:ea typeface="+mn-ea"/>
              <a:cs typeface="+mn-cs"/>
            </a:rPr>
            <a:t>百万円増額したため、将来負担比率の分子は前年度と比べ</a:t>
          </a:r>
          <a:r>
            <a:rPr kumimoji="1" lang="en-US" altLang="ja-JP" sz="1100">
              <a:solidFill>
                <a:schemeClr val="dk1"/>
              </a:solidFill>
              <a:effectLst/>
              <a:latin typeface="+mn-lt"/>
              <a:ea typeface="+mn-ea"/>
              <a:cs typeface="+mn-cs"/>
            </a:rPr>
            <a:t>248</a:t>
          </a:r>
          <a:r>
            <a:rPr kumimoji="1" lang="ja-JP" altLang="ja-JP" sz="1100">
              <a:solidFill>
                <a:schemeClr val="dk1"/>
              </a:solidFill>
              <a:effectLst/>
              <a:latin typeface="+mn-lt"/>
              <a:ea typeface="+mn-ea"/>
              <a:cs typeface="+mn-cs"/>
            </a:rPr>
            <a:t>百万円減額した。</a:t>
          </a:r>
          <a:endParaRPr lang="ja-JP" altLang="ja-JP" sz="1400">
            <a:effectLst/>
          </a:endParaRPr>
        </a:p>
        <a:p>
          <a:r>
            <a:rPr kumimoji="1" lang="ja-JP" altLang="ja-JP" sz="1100">
              <a:solidFill>
                <a:schemeClr val="dk1"/>
              </a:solidFill>
              <a:effectLst/>
              <a:latin typeface="+mn-lt"/>
              <a:ea typeface="+mn-ea"/>
              <a:cs typeface="+mn-cs"/>
            </a:rPr>
            <a:t>　今後、複合施設整備事業等の</a:t>
          </a:r>
          <a:r>
            <a:rPr kumimoji="1" lang="ja-JP" altLang="en-US" sz="1100">
              <a:solidFill>
                <a:schemeClr val="dk1"/>
              </a:solidFill>
              <a:effectLst/>
              <a:latin typeface="+mn-lt"/>
              <a:ea typeface="+mn-ea"/>
              <a:cs typeface="+mn-cs"/>
            </a:rPr>
            <a:t>大型投資事業の</a:t>
          </a:r>
          <a:r>
            <a:rPr kumimoji="1" lang="ja-JP" altLang="ja-JP" sz="1100">
              <a:solidFill>
                <a:schemeClr val="dk1"/>
              </a:solidFill>
              <a:effectLst/>
              <a:latin typeface="+mn-lt"/>
              <a:ea typeface="+mn-ea"/>
              <a:cs typeface="+mn-cs"/>
            </a:rPr>
            <a:t>実施などにより地方債の現在高の増加が見込まれるため、選択と集中により地方債発行抑制を図るとともに、基金の取り崩しも抑制する必要がある。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広島県竹原市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特定目的基金の活用可能な事業に</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百万円を取り崩したものの、決算剰余金や令和</a:t>
          </a:r>
          <a:r>
            <a:rPr kumimoji="1" lang="ja-JP" altLang="en-US" sz="1100">
              <a:solidFill>
                <a:schemeClr val="dk1"/>
              </a:solidFill>
              <a:effectLst/>
              <a:latin typeface="+mn-lt"/>
              <a:ea typeface="+mn-ea"/>
              <a:cs typeface="+mn-cs"/>
            </a:rPr>
            <a:t>４年度</a:t>
          </a:r>
          <a:r>
            <a:rPr kumimoji="1" lang="ja-JP" altLang="ja-JP" sz="1100">
              <a:solidFill>
                <a:schemeClr val="dk1"/>
              </a:solidFill>
              <a:effectLst/>
              <a:latin typeface="+mn-lt"/>
              <a:ea typeface="+mn-ea"/>
              <a:cs typeface="+mn-cs"/>
            </a:rPr>
            <a:t>決算による財源調整、ふるさと応援寄附金、公債利子等計</a:t>
          </a:r>
          <a:r>
            <a:rPr kumimoji="1" lang="en-US" altLang="ja-JP" sz="1100">
              <a:solidFill>
                <a:schemeClr val="dk1"/>
              </a:solidFill>
              <a:effectLst/>
              <a:latin typeface="+mn-lt"/>
              <a:ea typeface="+mn-ea"/>
              <a:cs typeface="+mn-cs"/>
            </a:rPr>
            <a:t>560</a:t>
          </a:r>
          <a:r>
            <a:rPr kumimoji="1" lang="ja-JP" altLang="ja-JP" sz="1100">
              <a:solidFill>
                <a:schemeClr val="dk1"/>
              </a:solidFill>
              <a:effectLst/>
              <a:latin typeface="+mn-lt"/>
              <a:ea typeface="+mn-ea"/>
              <a:cs typeface="+mn-cs"/>
            </a:rPr>
            <a:t>百万円を積み立てたため、前年度と比べ</a:t>
          </a:r>
          <a:r>
            <a:rPr kumimoji="1" lang="en-US" altLang="ja-JP" sz="1100">
              <a:solidFill>
                <a:schemeClr val="dk1"/>
              </a:solidFill>
              <a:effectLst/>
              <a:latin typeface="+mn-lt"/>
              <a:ea typeface="+mn-ea"/>
              <a:cs typeface="+mn-cs"/>
            </a:rPr>
            <a:t>533</a:t>
          </a:r>
          <a:r>
            <a:rPr kumimoji="1" lang="ja-JP" altLang="ja-JP" sz="1100">
              <a:solidFill>
                <a:schemeClr val="dk1"/>
              </a:solidFill>
              <a:effectLst/>
              <a:latin typeface="+mn-lt"/>
              <a:ea typeface="+mn-ea"/>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規模償却資産の増による固定資産税の増加等により基金残高が増加しているものの、今後においては、人口減少・少子高齢化の進行に伴う市民税の減収・社会保障関連経費の増加等に加え、固定資産税の減収が見込まれる。また、公共施設ゾーンの再整備や、土砂災害・津波災害等の大規模災害に備えた災害に強いまちづくりの推進などに取り組むこととしており、今後も、将来にわたり収支が均衡した持続可能な財政運営を行うための取組を継続する。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都市基盤整備基金：都市基盤整備の振興を図り、産業、経済、環境施設等の総合的な発展と住民福祉の増進に寄与するため。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地域福祉基金：障害者、高齢者及び児童福祉その他の社会保障施策に要する経費の財源に充てるため。</a:t>
          </a:r>
          <a:endParaRPr lang="ja-JP" altLang="ja-JP" sz="1400">
            <a:effectLst/>
          </a:endParaRPr>
        </a:p>
        <a:p>
          <a:r>
            <a:rPr kumimoji="1" lang="ja-JP" altLang="ja-JP" sz="1100">
              <a:solidFill>
                <a:schemeClr val="dk1"/>
              </a:solidFill>
              <a:effectLst/>
              <a:latin typeface="+mn-lt"/>
              <a:ea typeface="+mn-ea"/>
              <a:cs typeface="+mn-cs"/>
            </a:rPr>
            <a:t>　地域振興基金：高齢者対策その他の社会福祉施策及び地域資源を活用した街づくりに要する経費の財源に充てるため。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地域振興基金：活用可能な事業に</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百万円を取り崩したものの、ふるさと応援</a:t>
          </a:r>
          <a:r>
            <a:rPr kumimoji="1" lang="ja-JP" altLang="en-US" sz="1100">
              <a:solidFill>
                <a:schemeClr val="dk1"/>
              </a:solidFill>
              <a:effectLst/>
              <a:latin typeface="+mn-lt"/>
              <a:ea typeface="+mn-ea"/>
              <a:cs typeface="+mn-cs"/>
            </a:rPr>
            <a:t>寄附金</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百万円積み立てたため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百万円増加した。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都市基盤整備基金：令和</a:t>
          </a:r>
          <a:r>
            <a:rPr kumimoji="1" lang="ja-JP" altLang="en-US" sz="1100">
              <a:solidFill>
                <a:schemeClr val="dk1"/>
              </a:solidFill>
              <a:effectLst/>
              <a:latin typeface="+mn-lt"/>
              <a:ea typeface="+mn-ea"/>
              <a:cs typeface="+mn-cs"/>
            </a:rPr>
            <a:t>５年度</a:t>
          </a:r>
          <a:r>
            <a:rPr kumimoji="1" lang="ja-JP" altLang="ja-JP" sz="1100">
              <a:solidFill>
                <a:schemeClr val="dk1"/>
              </a:solidFill>
              <a:effectLst/>
              <a:latin typeface="+mn-lt"/>
              <a:ea typeface="+mn-ea"/>
              <a:cs typeface="+mn-cs"/>
            </a:rPr>
            <a:t>決算に基づき</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百万円積み立てたため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複合庁舎整備事業等必要な事業においては活用可能な特定目的基金の取り崩しを実施する一方、ふるさと応援</a:t>
          </a:r>
          <a:r>
            <a:rPr kumimoji="1" lang="ja-JP" altLang="en-US" sz="1100">
              <a:solidFill>
                <a:schemeClr val="dk1"/>
              </a:solidFill>
              <a:effectLst/>
              <a:latin typeface="+mn-lt"/>
              <a:ea typeface="+mn-ea"/>
              <a:cs typeface="+mn-cs"/>
            </a:rPr>
            <a:t>寄付金や</a:t>
          </a:r>
          <a:r>
            <a:rPr kumimoji="1" lang="ja-JP" altLang="ja-JP" sz="1100">
              <a:solidFill>
                <a:schemeClr val="dk1"/>
              </a:solidFill>
              <a:effectLst/>
              <a:latin typeface="+mn-lt"/>
              <a:ea typeface="+mn-ea"/>
              <a:cs typeface="+mn-cs"/>
            </a:rPr>
            <a:t>企業版ふるさと</a:t>
          </a:r>
          <a:r>
            <a:rPr kumimoji="1" lang="ja-JP" altLang="en-US" sz="1100">
              <a:solidFill>
                <a:schemeClr val="dk1"/>
              </a:solidFill>
              <a:effectLst/>
              <a:latin typeface="+mn-lt"/>
              <a:ea typeface="+mn-ea"/>
              <a:cs typeface="+mn-cs"/>
            </a:rPr>
            <a:t>応援寄附金</a:t>
          </a:r>
          <a:r>
            <a:rPr kumimoji="1" lang="ja-JP" altLang="ja-JP" sz="1100">
              <a:solidFill>
                <a:schemeClr val="dk1"/>
              </a:solidFill>
              <a:effectLst/>
              <a:latin typeface="+mn-lt"/>
              <a:ea typeface="+mn-ea"/>
              <a:cs typeface="+mn-cs"/>
            </a:rPr>
            <a:t>等の歳入確保をさらに推進する。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決算剰余金を</a:t>
          </a:r>
          <a:r>
            <a:rPr kumimoji="1" lang="en-US" altLang="ja-JP" sz="1100">
              <a:solidFill>
                <a:schemeClr val="dk1"/>
              </a:solidFill>
              <a:effectLst/>
              <a:latin typeface="+mn-lt"/>
              <a:ea typeface="+mn-ea"/>
              <a:cs typeface="+mn-cs"/>
            </a:rPr>
            <a:t>257</a:t>
          </a:r>
          <a:r>
            <a:rPr kumimoji="1" lang="ja-JP" altLang="ja-JP" sz="1100">
              <a:solidFill>
                <a:schemeClr val="dk1"/>
              </a:solidFill>
              <a:effectLst/>
              <a:latin typeface="+mn-lt"/>
              <a:ea typeface="+mn-ea"/>
              <a:cs typeface="+mn-cs"/>
            </a:rPr>
            <a:t>百万円積み立て、令和</a:t>
          </a:r>
          <a:r>
            <a:rPr kumimoji="1" lang="ja-JP" altLang="en-US" sz="1100">
              <a:solidFill>
                <a:schemeClr val="dk1"/>
              </a:solidFill>
              <a:effectLst/>
              <a:latin typeface="+mn-lt"/>
              <a:ea typeface="+mn-ea"/>
              <a:cs typeface="+mn-cs"/>
            </a:rPr>
            <a:t>５年度</a:t>
          </a:r>
          <a:r>
            <a:rPr kumimoji="1" lang="ja-JP" altLang="ja-JP" sz="1100">
              <a:solidFill>
                <a:schemeClr val="dk1"/>
              </a:solidFill>
              <a:effectLst/>
              <a:latin typeface="+mn-lt"/>
              <a:ea typeface="+mn-ea"/>
              <a:cs typeface="+mn-cs"/>
            </a:rPr>
            <a:t>決算に基づき</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百万円を積み立てたため、前年度と比べ</a:t>
          </a:r>
          <a:r>
            <a:rPr kumimoji="1" lang="en-US" altLang="ja-JP" sz="1100">
              <a:solidFill>
                <a:schemeClr val="dk1"/>
              </a:solidFill>
              <a:effectLst/>
              <a:latin typeface="+mn-lt"/>
              <a:ea typeface="+mn-ea"/>
              <a:cs typeface="+mn-cs"/>
            </a:rPr>
            <a:t>381</a:t>
          </a:r>
          <a:r>
            <a:rPr kumimoji="1" lang="ja-JP" altLang="ja-JP" sz="1100">
              <a:solidFill>
                <a:schemeClr val="dk1"/>
              </a:solidFill>
              <a:effectLst/>
              <a:latin typeface="+mn-lt"/>
              <a:ea typeface="+mn-ea"/>
              <a:cs typeface="+mn-cs"/>
            </a:rPr>
            <a:t>百万円増加した。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必要な事業においては活用可能な特定目的基金の取り崩しを実施することにより、財政調整基金残高を一定規模確保し、予期しない収入減や災害などの不測の支出増加に備えることとしている。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５年度</a:t>
          </a:r>
          <a:r>
            <a:rPr kumimoji="1" lang="ja-JP" altLang="ja-JP" sz="1100">
              <a:solidFill>
                <a:schemeClr val="dk1"/>
              </a:solidFill>
              <a:effectLst/>
              <a:latin typeface="+mn-lt"/>
              <a:ea typeface="+mn-ea"/>
              <a:cs typeface="+mn-cs"/>
            </a:rPr>
            <a:t>決算に基づき</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百万円を積み立てたため、前年度と比べ</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百万円増加した。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６年度は</a:t>
          </a:r>
          <a:r>
            <a:rPr kumimoji="1" lang="ja-JP" altLang="ja-JP" sz="1100">
              <a:solidFill>
                <a:schemeClr val="dk1"/>
              </a:solidFill>
              <a:effectLst/>
              <a:latin typeface="+mn-lt"/>
              <a:ea typeface="+mn-ea"/>
              <a:cs typeface="+mn-cs"/>
            </a:rPr>
            <a:t>、決算見込により</a:t>
          </a:r>
          <a:r>
            <a:rPr kumimoji="1" lang="en-US" altLang="ja-JP" sz="1100">
              <a:solidFill>
                <a:schemeClr val="dk1"/>
              </a:solidFill>
              <a:effectLst/>
              <a:latin typeface="+mn-lt"/>
              <a:ea typeface="+mn-ea"/>
              <a:cs typeface="+mn-cs"/>
            </a:rPr>
            <a:t>153</a:t>
          </a:r>
          <a:r>
            <a:rPr kumimoji="1" lang="ja-JP" altLang="ja-JP" sz="1100">
              <a:solidFill>
                <a:schemeClr val="dk1"/>
              </a:solidFill>
              <a:effectLst/>
              <a:latin typeface="+mn-lt"/>
              <a:ea typeface="+mn-ea"/>
              <a:cs typeface="+mn-cs"/>
            </a:rPr>
            <a:t>百万円を積み立てる予定である。なお、令和</a:t>
          </a:r>
          <a:r>
            <a:rPr kumimoji="1" lang="ja-JP" altLang="en-US" sz="1100">
              <a:solidFill>
                <a:schemeClr val="dk1"/>
              </a:solidFill>
              <a:effectLst/>
              <a:latin typeface="+mn-lt"/>
              <a:ea typeface="+mn-ea"/>
              <a:cs typeface="+mn-cs"/>
            </a:rPr>
            <a:t>７年度に</a:t>
          </a:r>
          <a:r>
            <a:rPr kumimoji="1" lang="ja-JP" altLang="ja-JP" sz="1100">
              <a:solidFill>
                <a:schemeClr val="dk1"/>
              </a:solidFill>
              <a:effectLst/>
              <a:latin typeface="+mn-lt"/>
              <a:ea typeface="+mn-ea"/>
              <a:cs typeface="+mn-cs"/>
            </a:rPr>
            <a:t>おいては、基金の積立（基金運用収入の積立を除く。）及び取崩は予定していない。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23,064
22,744
118.23
16,248,620
15,657,508
520,297
7,905,162
15,400,463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xdr:cNvSpPr txBox="1"/>
      </xdr:nvSpPr>
      <xdr:spPr>
        <a:xfrm>
          <a:off x="419100" y="34067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xdr:cNvSpPr txBox="1"/>
      </xdr:nvSpPr>
      <xdr:spPr>
        <a:xfrm>
          <a:off x="419100" y="364172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・保有資産の老朽化により、令和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年度の有形固定資産減価償却率は</a:t>
          </a:r>
          <a:r>
            <a:rPr kumimoji="1" lang="en-US" altLang="ja-JP" sz="1100">
              <a:solidFill>
                <a:schemeClr val="dk1"/>
              </a:solidFill>
              <a:effectLst/>
              <a:latin typeface="+mn-lt"/>
              <a:ea typeface="+mn-ea"/>
              <a:cs typeface="+mn-cs"/>
            </a:rPr>
            <a:t>74.4</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類似団体内の下位</a:t>
          </a:r>
          <a:r>
            <a:rPr kumimoji="1" lang="ja-JP" altLang="ja-JP" sz="1100">
              <a:solidFill>
                <a:schemeClr val="dk1"/>
              </a:solidFill>
              <a:effectLst/>
              <a:latin typeface="+mn-lt"/>
              <a:ea typeface="+mn-ea"/>
              <a:cs typeface="+mn-cs"/>
            </a:rPr>
            <a:t>に位置しています。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月に改訂した「</a:t>
          </a:r>
          <a:r>
            <a:rPr kumimoji="1" lang="ja-JP" altLang="en-US" sz="1100">
              <a:solidFill>
                <a:schemeClr val="dk1"/>
              </a:solidFill>
              <a:effectLst/>
              <a:latin typeface="+mn-lt"/>
              <a:ea typeface="+mn-ea"/>
              <a:cs typeface="+mn-cs"/>
            </a:rPr>
            <a:t>竹原市公共施設等総合管理計画</a:t>
          </a:r>
          <a:r>
            <a:rPr kumimoji="1" lang="ja-JP" altLang="ja-JP" sz="1100">
              <a:solidFill>
                <a:schemeClr val="dk1"/>
              </a:solidFill>
              <a:effectLst/>
              <a:latin typeface="+mn-lt"/>
              <a:ea typeface="+mn-ea"/>
              <a:cs typeface="+mn-cs"/>
            </a:rPr>
            <a:t>」に基づき、今後も、計画的な保全実施による施設の長寿命化、維持管理コストの縮減や施設総量の最適化に取り組みます。</a:t>
          </a:r>
          <a:endParaRPr lang="ja-JP" altLang="ja-JP">
            <a:effectLst/>
          </a:endParaRPr>
        </a:p>
        <a:p>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118564</xdr:rowOff>
    </xdr:from>
    <xdr:to>
      <xdr:col>23</xdr:col>
      <xdr:colOff>85090</xdr:colOff>
      <xdr:row>34</xdr:row>
      <xdr:rowOff>125640</xdr:rowOff>
    </xdr:to>
    <xdr:cxnSp macro="">
      <xdr:nvCxnSpPr>
        <xdr:cNvPr id="67" name="直線コネクタ 66"/>
        <xdr:cNvCxnSpPr/>
      </xdr:nvCxnSpPr>
      <xdr:spPr>
        <a:xfrm flipV="1">
          <a:off x="4300220" y="5204914"/>
          <a:ext cx="1270" cy="1327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129467</xdr:rowOff>
    </xdr:from>
    <xdr:ext cx="405111" cy="259045"/>
    <xdr:sp macro="" textlink="">
      <xdr:nvSpPr>
        <xdr:cNvPr id="68" name="有形固定資産減価償却率最小値テキスト"/>
        <xdr:cNvSpPr txBox="1"/>
      </xdr:nvSpPr>
      <xdr:spPr>
        <a:xfrm>
          <a:off x="4352925" y="653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125640</xdr:rowOff>
    </xdr:from>
    <xdr:to>
      <xdr:col>23</xdr:col>
      <xdr:colOff>174625</xdr:colOff>
      <xdr:row>34</xdr:row>
      <xdr:rowOff>125640</xdr:rowOff>
    </xdr:to>
    <xdr:cxnSp macro="">
      <xdr:nvCxnSpPr>
        <xdr:cNvPr id="69" name="直線コネクタ 68"/>
        <xdr:cNvCxnSpPr/>
      </xdr:nvCxnSpPr>
      <xdr:spPr>
        <a:xfrm>
          <a:off x="4213225" y="653279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65241</xdr:rowOff>
    </xdr:from>
    <xdr:ext cx="405111" cy="259045"/>
    <xdr:sp macro="" textlink="">
      <xdr:nvSpPr>
        <xdr:cNvPr id="70" name="有形固定資産減価償却率最大値テキスト"/>
        <xdr:cNvSpPr txBox="1"/>
      </xdr:nvSpPr>
      <xdr:spPr>
        <a:xfrm>
          <a:off x="4352925" y="4986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118564</xdr:rowOff>
    </xdr:from>
    <xdr:to>
      <xdr:col>23</xdr:col>
      <xdr:colOff>174625</xdr:colOff>
      <xdr:row>26</xdr:row>
      <xdr:rowOff>118564</xdr:rowOff>
    </xdr:to>
    <xdr:cxnSp macro="">
      <xdr:nvCxnSpPr>
        <xdr:cNvPr id="71" name="直線コネクタ 70"/>
        <xdr:cNvCxnSpPr/>
      </xdr:nvCxnSpPr>
      <xdr:spPr>
        <a:xfrm>
          <a:off x="4213225" y="520491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148153</xdr:rowOff>
    </xdr:from>
    <xdr:ext cx="405111" cy="259045"/>
    <xdr:sp macro="" textlink="">
      <xdr:nvSpPr>
        <xdr:cNvPr id="72" name="有形固定資産減価償却率平均値テキスト"/>
        <xdr:cNvSpPr txBox="1"/>
      </xdr:nvSpPr>
      <xdr:spPr>
        <a:xfrm>
          <a:off x="4352925" y="5729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125276</xdr:rowOff>
    </xdr:from>
    <xdr:to>
      <xdr:col>23</xdr:col>
      <xdr:colOff>136525</xdr:colOff>
      <xdr:row>31</xdr:row>
      <xdr:rowOff>55426</xdr:rowOff>
    </xdr:to>
    <xdr:sp macro="" textlink="">
      <xdr:nvSpPr>
        <xdr:cNvPr id="73" name="フローチャート: 判断 72"/>
        <xdr:cNvSpPr/>
      </xdr:nvSpPr>
      <xdr:spPr>
        <a:xfrm>
          <a:off x="4251325" y="58720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75928</xdr:rowOff>
    </xdr:from>
    <xdr:to>
      <xdr:col>19</xdr:col>
      <xdr:colOff>187325</xdr:colOff>
      <xdr:row>31</xdr:row>
      <xdr:rowOff>6078</xdr:rowOff>
    </xdr:to>
    <xdr:sp macro="" textlink="">
      <xdr:nvSpPr>
        <xdr:cNvPr id="74" name="フローチャート: 判断 73"/>
        <xdr:cNvSpPr/>
      </xdr:nvSpPr>
      <xdr:spPr>
        <a:xfrm>
          <a:off x="3616325" y="58226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5" name="フローチャート: 判断 74"/>
        <xdr:cNvSpPr/>
      </xdr:nvSpPr>
      <xdr:spPr>
        <a:xfrm>
          <a:off x="2930525" y="57579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145597</xdr:rowOff>
    </xdr:from>
    <xdr:to>
      <xdr:col>11</xdr:col>
      <xdr:colOff>187325</xdr:colOff>
      <xdr:row>30</xdr:row>
      <xdr:rowOff>75747</xdr:rowOff>
    </xdr:to>
    <xdr:sp macro="" textlink="">
      <xdr:nvSpPr>
        <xdr:cNvPr id="76" name="フローチャート: 判断 75"/>
        <xdr:cNvSpPr/>
      </xdr:nvSpPr>
      <xdr:spPr>
        <a:xfrm>
          <a:off x="2244725" y="57272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90079</xdr:rowOff>
    </xdr:from>
    <xdr:to>
      <xdr:col>7</xdr:col>
      <xdr:colOff>187325</xdr:colOff>
      <xdr:row>30</xdr:row>
      <xdr:rowOff>20229</xdr:rowOff>
    </xdr:to>
    <xdr:sp macro="" textlink="">
      <xdr:nvSpPr>
        <xdr:cNvPr id="77" name="フローチャート: 判断 76"/>
        <xdr:cNvSpPr/>
      </xdr:nvSpPr>
      <xdr:spPr>
        <a:xfrm>
          <a:off x="1558925" y="56717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13698</xdr:rowOff>
    </xdr:from>
    <xdr:to>
      <xdr:col>23</xdr:col>
      <xdr:colOff>136525</xdr:colOff>
      <xdr:row>32</xdr:row>
      <xdr:rowOff>115298</xdr:rowOff>
    </xdr:to>
    <xdr:sp macro="" textlink="">
      <xdr:nvSpPr>
        <xdr:cNvPr id="83" name="楕円 82"/>
        <xdr:cNvSpPr/>
      </xdr:nvSpPr>
      <xdr:spPr>
        <a:xfrm>
          <a:off x="4251325" y="60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163575</xdr:rowOff>
    </xdr:from>
    <xdr:ext cx="405111" cy="259045"/>
    <xdr:sp macro="" textlink="">
      <xdr:nvSpPr>
        <xdr:cNvPr id="84" name="有形固定資産減価償却率該当値テキスト"/>
        <xdr:cNvSpPr txBox="1"/>
      </xdr:nvSpPr>
      <xdr:spPr>
        <a:xfrm>
          <a:off x="4352925" y="607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166642</xdr:rowOff>
    </xdr:from>
    <xdr:to>
      <xdr:col>19</xdr:col>
      <xdr:colOff>187325</xdr:colOff>
      <xdr:row>32</xdr:row>
      <xdr:rowOff>96792</xdr:rowOff>
    </xdr:to>
    <xdr:sp macro="" textlink="">
      <xdr:nvSpPr>
        <xdr:cNvPr id="85" name="楕円 84"/>
        <xdr:cNvSpPr/>
      </xdr:nvSpPr>
      <xdr:spPr>
        <a:xfrm>
          <a:off x="3616325" y="60784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45992</xdr:rowOff>
    </xdr:from>
    <xdr:to>
      <xdr:col>23</xdr:col>
      <xdr:colOff>85725</xdr:colOff>
      <xdr:row>32</xdr:row>
      <xdr:rowOff>64498</xdr:rowOff>
    </xdr:to>
    <xdr:cxnSp macro="">
      <xdr:nvCxnSpPr>
        <xdr:cNvPr id="86" name="直線コネクタ 85"/>
        <xdr:cNvCxnSpPr/>
      </xdr:nvCxnSpPr>
      <xdr:spPr>
        <a:xfrm>
          <a:off x="3667125" y="6122942"/>
          <a:ext cx="635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145052</xdr:rowOff>
    </xdr:from>
    <xdr:to>
      <xdr:col>15</xdr:col>
      <xdr:colOff>187325</xdr:colOff>
      <xdr:row>32</xdr:row>
      <xdr:rowOff>75202</xdr:rowOff>
    </xdr:to>
    <xdr:sp macro="" textlink="">
      <xdr:nvSpPr>
        <xdr:cNvPr id="87" name="楕円 86"/>
        <xdr:cNvSpPr/>
      </xdr:nvSpPr>
      <xdr:spPr>
        <a:xfrm>
          <a:off x="2930525" y="60569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24402</xdr:rowOff>
    </xdr:from>
    <xdr:to>
      <xdr:col>19</xdr:col>
      <xdr:colOff>136525</xdr:colOff>
      <xdr:row>32</xdr:row>
      <xdr:rowOff>45992</xdr:rowOff>
    </xdr:to>
    <xdr:cxnSp macro="">
      <xdr:nvCxnSpPr>
        <xdr:cNvPr id="88" name="直線コネクタ 87"/>
        <xdr:cNvCxnSpPr/>
      </xdr:nvCxnSpPr>
      <xdr:spPr>
        <a:xfrm>
          <a:off x="2981325" y="6101352"/>
          <a:ext cx="6858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32203</xdr:rowOff>
    </xdr:from>
    <xdr:to>
      <xdr:col>11</xdr:col>
      <xdr:colOff>187325</xdr:colOff>
      <xdr:row>32</xdr:row>
      <xdr:rowOff>133803</xdr:rowOff>
    </xdr:to>
    <xdr:sp macro="" textlink="">
      <xdr:nvSpPr>
        <xdr:cNvPr id="89" name="楕円 88"/>
        <xdr:cNvSpPr/>
      </xdr:nvSpPr>
      <xdr:spPr>
        <a:xfrm>
          <a:off x="2244725" y="61091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24402</xdr:rowOff>
    </xdr:from>
    <xdr:to>
      <xdr:col>15</xdr:col>
      <xdr:colOff>136525</xdr:colOff>
      <xdr:row>32</xdr:row>
      <xdr:rowOff>83003</xdr:rowOff>
    </xdr:to>
    <xdr:cxnSp macro="">
      <xdr:nvCxnSpPr>
        <xdr:cNvPr id="90" name="直線コネクタ 89"/>
        <xdr:cNvCxnSpPr/>
      </xdr:nvCxnSpPr>
      <xdr:spPr>
        <a:xfrm flipV="1">
          <a:off x="2295525" y="6101352"/>
          <a:ext cx="6858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16782</xdr:rowOff>
    </xdr:from>
    <xdr:to>
      <xdr:col>7</xdr:col>
      <xdr:colOff>187325</xdr:colOff>
      <xdr:row>32</xdr:row>
      <xdr:rowOff>118382</xdr:rowOff>
    </xdr:to>
    <xdr:sp macro="" textlink="">
      <xdr:nvSpPr>
        <xdr:cNvPr id="91" name="楕円 90"/>
        <xdr:cNvSpPr/>
      </xdr:nvSpPr>
      <xdr:spPr>
        <a:xfrm>
          <a:off x="1558925" y="60937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67582</xdr:rowOff>
    </xdr:from>
    <xdr:to>
      <xdr:col>11</xdr:col>
      <xdr:colOff>136525</xdr:colOff>
      <xdr:row>32</xdr:row>
      <xdr:rowOff>83003</xdr:rowOff>
    </xdr:to>
    <xdr:cxnSp macro="">
      <xdr:nvCxnSpPr>
        <xdr:cNvPr id="92" name="直線コネクタ 91"/>
        <xdr:cNvCxnSpPr/>
      </xdr:nvCxnSpPr>
      <xdr:spPr>
        <a:xfrm>
          <a:off x="1609725" y="6144532"/>
          <a:ext cx="6858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22605</xdr:rowOff>
    </xdr:from>
    <xdr:ext cx="405111" cy="259045"/>
    <xdr:sp macro="" textlink="">
      <xdr:nvSpPr>
        <xdr:cNvPr id="93" name="n_1aveValue有形固定資産減価償却率"/>
        <xdr:cNvSpPr txBox="1"/>
      </xdr:nvSpPr>
      <xdr:spPr>
        <a:xfrm>
          <a:off x="3470919" y="5604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94" name="n_2aveValue有形固定資産減価償却率"/>
        <xdr:cNvSpPr txBox="1"/>
      </xdr:nvSpPr>
      <xdr:spPr>
        <a:xfrm>
          <a:off x="2797819" y="554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92274</xdr:rowOff>
    </xdr:from>
    <xdr:ext cx="405111" cy="259045"/>
    <xdr:sp macro="" textlink="">
      <xdr:nvSpPr>
        <xdr:cNvPr id="95" name="n_3aveValue有形固定資産減価償却率"/>
        <xdr:cNvSpPr txBox="1"/>
      </xdr:nvSpPr>
      <xdr:spPr>
        <a:xfrm>
          <a:off x="2112019" y="550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36756</xdr:rowOff>
    </xdr:from>
    <xdr:ext cx="405111" cy="259045"/>
    <xdr:sp macro="" textlink="">
      <xdr:nvSpPr>
        <xdr:cNvPr id="96" name="n_4aveValue有形固定資産減価償却率"/>
        <xdr:cNvSpPr txBox="1"/>
      </xdr:nvSpPr>
      <xdr:spPr>
        <a:xfrm>
          <a:off x="1426219" y="545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87919</xdr:rowOff>
    </xdr:from>
    <xdr:ext cx="405111" cy="259045"/>
    <xdr:sp macro="" textlink="">
      <xdr:nvSpPr>
        <xdr:cNvPr id="97" name="n_1mainValue有形固定資産減価償却率"/>
        <xdr:cNvSpPr txBox="1"/>
      </xdr:nvSpPr>
      <xdr:spPr>
        <a:xfrm>
          <a:off x="3470919" y="616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66329</xdr:rowOff>
    </xdr:from>
    <xdr:ext cx="405111" cy="259045"/>
    <xdr:sp macro="" textlink="">
      <xdr:nvSpPr>
        <xdr:cNvPr id="98" name="n_2mainValue有形固定資産減価償却率"/>
        <xdr:cNvSpPr txBox="1"/>
      </xdr:nvSpPr>
      <xdr:spPr>
        <a:xfrm>
          <a:off x="2797819" y="6143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124930</xdr:rowOff>
    </xdr:from>
    <xdr:ext cx="405111" cy="259045"/>
    <xdr:sp macro="" textlink="">
      <xdr:nvSpPr>
        <xdr:cNvPr id="99" name="n_3mainValue有形固定資産減価償却率"/>
        <xdr:cNvSpPr txBox="1"/>
      </xdr:nvSpPr>
      <xdr:spPr>
        <a:xfrm>
          <a:off x="2112019" y="6201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109509</xdr:rowOff>
    </xdr:from>
    <xdr:ext cx="405111" cy="259045"/>
    <xdr:sp macro="" textlink="">
      <xdr:nvSpPr>
        <xdr:cNvPr id="100" name="n_4mainValue有形固定資産減価償却率"/>
        <xdr:cNvSpPr txBox="1"/>
      </xdr:nvSpPr>
      <xdr:spPr>
        <a:xfrm>
          <a:off x="1426219" y="618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市税や</a:t>
          </a:r>
          <a:r>
            <a:rPr kumimoji="1" lang="ja-JP" altLang="ja-JP" sz="1050">
              <a:solidFill>
                <a:schemeClr val="dk1"/>
              </a:solidFill>
              <a:effectLst/>
              <a:latin typeface="+mn-lt"/>
              <a:ea typeface="+mn-ea"/>
              <a:cs typeface="+mn-cs"/>
            </a:rPr>
            <a:t>地方交付税など、分母となる経常一般財源等の歳入</a:t>
          </a:r>
          <a:r>
            <a:rPr kumimoji="1" lang="ja-JP" altLang="en-US" sz="1050">
              <a:solidFill>
                <a:schemeClr val="dk1"/>
              </a:solidFill>
              <a:effectLst/>
              <a:latin typeface="+mn-lt"/>
              <a:ea typeface="+mn-ea"/>
              <a:cs typeface="+mn-cs"/>
            </a:rPr>
            <a:t>は増加したものの</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それ以上に将来負担額が増加しており、</a:t>
          </a:r>
          <a:r>
            <a:rPr kumimoji="1" lang="ja-JP" altLang="ja-JP" sz="1050">
              <a:solidFill>
                <a:schemeClr val="dk1"/>
              </a:solidFill>
              <a:effectLst/>
              <a:latin typeface="+mn-lt"/>
              <a:ea typeface="+mn-ea"/>
              <a:cs typeface="+mn-cs"/>
            </a:rPr>
            <a:t>債務償還比率は前年度と比較して</a:t>
          </a:r>
          <a:r>
            <a:rPr kumimoji="1" lang="en-US" altLang="ja-JP" sz="1050">
              <a:solidFill>
                <a:schemeClr val="dk1"/>
              </a:solidFill>
              <a:effectLst/>
              <a:latin typeface="+mn-lt"/>
              <a:ea typeface="+mn-ea"/>
              <a:cs typeface="+mn-cs"/>
            </a:rPr>
            <a:t>29.7</a:t>
          </a:r>
          <a:r>
            <a:rPr kumimoji="1" lang="ja-JP" altLang="ja-JP" sz="1050">
              <a:solidFill>
                <a:schemeClr val="dk1"/>
              </a:solidFill>
              <a:effectLst/>
              <a:latin typeface="+mn-lt"/>
              <a:ea typeface="+mn-ea"/>
              <a:cs typeface="+mn-cs"/>
            </a:rPr>
            <a:t>ポイント上昇しています。</a:t>
          </a:r>
          <a:endParaRPr lang="ja-JP" altLang="ja-JP" sz="1050">
            <a:effectLst/>
          </a:endParaRPr>
        </a:p>
        <a:p>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今後、複合施設整備など、</a:t>
          </a:r>
          <a:r>
            <a:rPr kumimoji="1" lang="ja-JP" altLang="ja-JP" sz="1050">
              <a:solidFill>
                <a:schemeClr val="dk1"/>
              </a:solidFill>
              <a:effectLst/>
              <a:latin typeface="+mn-lt"/>
              <a:ea typeface="+mn-ea"/>
              <a:cs typeface="+mn-cs"/>
            </a:rPr>
            <a:t>多額の</a:t>
          </a:r>
          <a:r>
            <a:rPr kumimoji="1" lang="ja-JP" altLang="en-US" sz="1050">
              <a:solidFill>
                <a:schemeClr val="dk1"/>
              </a:solidFill>
              <a:effectLst/>
              <a:latin typeface="+mn-lt"/>
              <a:ea typeface="+mn-ea"/>
              <a:cs typeface="+mn-cs"/>
            </a:rPr>
            <a:t>市債</a:t>
          </a:r>
          <a:r>
            <a:rPr kumimoji="1" lang="ja-JP" altLang="ja-JP" sz="1050">
              <a:solidFill>
                <a:schemeClr val="dk1"/>
              </a:solidFill>
              <a:effectLst/>
              <a:latin typeface="+mn-lt"/>
              <a:ea typeface="+mn-ea"/>
              <a:cs typeface="+mn-cs"/>
            </a:rPr>
            <a:t>の発行を</a:t>
          </a:r>
          <a:r>
            <a:rPr kumimoji="1" lang="ja-JP" altLang="en-US" sz="1050">
              <a:solidFill>
                <a:schemeClr val="dk1"/>
              </a:solidFill>
              <a:effectLst/>
              <a:latin typeface="+mn-lt"/>
              <a:ea typeface="+mn-ea"/>
              <a:cs typeface="+mn-cs"/>
            </a:rPr>
            <a:t>予定しており</a:t>
          </a:r>
          <a:r>
            <a:rPr kumimoji="1" lang="ja-JP" altLang="ja-JP" sz="1050">
              <a:solidFill>
                <a:schemeClr val="dk1"/>
              </a:solidFill>
              <a:effectLst/>
              <a:latin typeface="+mn-lt"/>
              <a:ea typeface="+mn-ea"/>
              <a:cs typeface="+mn-cs"/>
            </a:rPr>
            <a:t>、厳しい財政状況が続くことが見込まれるため</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適切に経営資源のマネジメントを行い、施策の推進と財政面への影響とのバランスを取りながら、</a:t>
          </a:r>
          <a:r>
            <a:rPr kumimoji="1" lang="ja-JP" altLang="en-US" sz="1050">
              <a:solidFill>
                <a:schemeClr val="dk1"/>
              </a:solidFill>
              <a:effectLst/>
              <a:latin typeface="+mn-lt"/>
              <a:ea typeface="+mn-ea"/>
              <a:cs typeface="+mn-cs"/>
            </a:rPr>
            <a:t>安定的な財政運営に取り組みます。</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9705751" y="62203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7874</xdr:rowOff>
    </xdr:from>
    <xdr:to>
      <xdr:col>76</xdr:col>
      <xdr:colOff>21589</xdr:colOff>
      <xdr:row>32</xdr:row>
      <xdr:rowOff>163812</xdr:rowOff>
    </xdr:to>
    <xdr:cxnSp macro="">
      <xdr:nvCxnSpPr>
        <xdr:cNvPr id="131" name="直線コネクタ 130"/>
        <xdr:cNvCxnSpPr/>
      </xdr:nvCxnSpPr>
      <xdr:spPr>
        <a:xfrm flipV="1">
          <a:off x="13323570" y="5259324"/>
          <a:ext cx="1269" cy="98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167639</xdr:rowOff>
    </xdr:from>
    <xdr:ext cx="560923" cy="259045"/>
    <xdr:sp macro="" textlink="">
      <xdr:nvSpPr>
        <xdr:cNvPr id="132" name="債務償還比率最小値テキスト"/>
        <xdr:cNvSpPr txBox="1"/>
      </xdr:nvSpPr>
      <xdr:spPr>
        <a:xfrm>
          <a:off x="13376275" y="62445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163812</xdr:rowOff>
    </xdr:from>
    <xdr:to>
      <xdr:col>76</xdr:col>
      <xdr:colOff>111125</xdr:colOff>
      <xdr:row>32</xdr:row>
      <xdr:rowOff>163812</xdr:rowOff>
    </xdr:to>
    <xdr:cxnSp macro="">
      <xdr:nvCxnSpPr>
        <xdr:cNvPr id="133" name="直線コネクタ 132"/>
        <xdr:cNvCxnSpPr/>
      </xdr:nvCxnSpPr>
      <xdr:spPr>
        <a:xfrm>
          <a:off x="13255625" y="62407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126001</xdr:rowOff>
    </xdr:from>
    <xdr:ext cx="469744" cy="259045"/>
    <xdr:sp macro="" textlink="">
      <xdr:nvSpPr>
        <xdr:cNvPr id="134" name="債務償還比率最大値テキスト"/>
        <xdr:cNvSpPr txBox="1"/>
      </xdr:nvSpPr>
      <xdr:spPr>
        <a:xfrm>
          <a:off x="13376275" y="504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7874</xdr:rowOff>
    </xdr:from>
    <xdr:to>
      <xdr:col>76</xdr:col>
      <xdr:colOff>111125</xdr:colOff>
      <xdr:row>27</xdr:row>
      <xdr:rowOff>7874</xdr:rowOff>
    </xdr:to>
    <xdr:cxnSp macro="">
      <xdr:nvCxnSpPr>
        <xdr:cNvPr id="135" name="直線コネクタ 134"/>
        <xdr:cNvCxnSpPr/>
      </xdr:nvCxnSpPr>
      <xdr:spPr>
        <a:xfrm>
          <a:off x="13255625" y="52593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61963</xdr:rowOff>
    </xdr:from>
    <xdr:ext cx="469744" cy="259045"/>
    <xdr:sp macro="" textlink="">
      <xdr:nvSpPr>
        <xdr:cNvPr id="136" name="債務償還比率平均値テキスト"/>
        <xdr:cNvSpPr txBox="1"/>
      </xdr:nvSpPr>
      <xdr:spPr>
        <a:xfrm>
          <a:off x="13376275" y="5478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39086</xdr:rowOff>
    </xdr:from>
    <xdr:to>
      <xdr:col>76</xdr:col>
      <xdr:colOff>73025</xdr:colOff>
      <xdr:row>29</xdr:row>
      <xdr:rowOff>140686</xdr:rowOff>
    </xdr:to>
    <xdr:sp macro="" textlink="">
      <xdr:nvSpPr>
        <xdr:cNvPr id="137" name="フローチャート: 判断 136"/>
        <xdr:cNvSpPr/>
      </xdr:nvSpPr>
      <xdr:spPr>
        <a:xfrm>
          <a:off x="13293725" y="56207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26954</xdr:rowOff>
    </xdr:from>
    <xdr:to>
      <xdr:col>72</xdr:col>
      <xdr:colOff>123825</xdr:colOff>
      <xdr:row>29</xdr:row>
      <xdr:rowOff>128554</xdr:rowOff>
    </xdr:to>
    <xdr:sp macro="" textlink="">
      <xdr:nvSpPr>
        <xdr:cNvPr id="138" name="フローチャート: 判断 137"/>
        <xdr:cNvSpPr/>
      </xdr:nvSpPr>
      <xdr:spPr>
        <a:xfrm>
          <a:off x="12639675" y="560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167047</xdr:rowOff>
    </xdr:from>
    <xdr:to>
      <xdr:col>68</xdr:col>
      <xdr:colOff>123825</xdr:colOff>
      <xdr:row>29</xdr:row>
      <xdr:rowOff>97197</xdr:rowOff>
    </xdr:to>
    <xdr:sp macro="" textlink="">
      <xdr:nvSpPr>
        <xdr:cNvPr id="139" name="フローチャート: 判断 138"/>
        <xdr:cNvSpPr/>
      </xdr:nvSpPr>
      <xdr:spPr>
        <a:xfrm>
          <a:off x="11953875" y="55835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134904</xdr:rowOff>
    </xdr:from>
    <xdr:to>
      <xdr:col>64</xdr:col>
      <xdr:colOff>123825</xdr:colOff>
      <xdr:row>30</xdr:row>
      <xdr:rowOff>65054</xdr:rowOff>
    </xdr:to>
    <xdr:sp macro="" textlink="">
      <xdr:nvSpPr>
        <xdr:cNvPr id="140" name="フローチャート: 判断 139"/>
        <xdr:cNvSpPr/>
      </xdr:nvSpPr>
      <xdr:spPr>
        <a:xfrm>
          <a:off x="11268075" y="57165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24420</xdr:rowOff>
    </xdr:from>
    <xdr:to>
      <xdr:col>60</xdr:col>
      <xdr:colOff>123825</xdr:colOff>
      <xdr:row>30</xdr:row>
      <xdr:rowOff>126020</xdr:rowOff>
    </xdr:to>
    <xdr:sp macro="" textlink="">
      <xdr:nvSpPr>
        <xdr:cNvPr id="141" name="フローチャート: 判断 140"/>
        <xdr:cNvSpPr/>
      </xdr:nvSpPr>
      <xdr:spPr>
        <a:xfrm>
          <a:off x="10582275" y="57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130520</xdr:rowOff>
    </xdr:from>
    <xdr:to>
      <xdr:col>76</xdr:col>
      <xdr:colOff>73025</xdr:colOff>
      <xdr:row>31</xdr:row>
      <xdr:rowOff>60670</xdr:rowOff>
    </xdr:to>
    <xdr:sp macro="" textlink="">
      <xdr:nvSpPr>
        <xdr:cNvPr id="147" name="楕円 146"/>
        <xdr:cNvSpPr/>
      </xdr:nvSpPr>
      <xdr:spPr>
        <a:xfrm>
          <a:off x="13293725" y="58772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108947</xdr:rowOff>
    </xdr:from>
    <xdr:ext cx="469744" cy="259045"/>
    <xdr:sp macro="" textlink="">
      <xdr:nvSpPr>
        <xdr:cNvPr id="148" name="債務償還比率該当値テキスト"/>
        <xdr:cNvSpPr txBox="1"/>
      </xdr:nvSpPr>
      <xdr:spPr>
        <a:xfrm>
          <a:off x="13376275" y="585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99985</xdr:rowOff>
    </xdr:from>
    <xdr:to>
      <xdr:col>72</xdr:col>
      <xdr:colOff>123825</xdr:colOff>
      <xdr:row>31</xdr:row>
      <xdr:rowOff>30135</xdr:rowOff>
    </xdr:to>
    <xdr:sp macro="" textlink="">
      <xdr:nvSpPr>
        <xdr:cNvPr id="149" name="楕円 148"/>
        <xdr:cNvSpPr/>
      </xdr:nvSpPr>
      <xdr:spPr>
        <a:xfrm>
          <a:off x="12639675" y="58467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150785</xdr:rowOff>
    </xdr:from>
    <xdr:to>
      <xdr:col>76</xdr:col>
      <xdr:colOff>22225</xdr:colOff>
      <xdr:row>31</xdr:row>
      <xdr:rowOff>9870</xdr:rowOff>
    </xdr:to>
    <xdr:cxnSp macro="">
      <xdr:nvCxnSpPr>
        <xdr:cNvPr id="150" name="直線コネクタ 149"/>
        <xdr:cNvCxnSpPr/>
      </xdr:nvCxnSpPr>
      <xdr:spPr>
        <a:xfrm>
          <a:off x="12690475" y="5897535"/>
          <a:ext cx="635000" cy="2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144054</xdr:rowOff>
    </xdr:from>
    <xdr:to>
      <xdr:col>68</xdr:col>
      <xdr:colOff>123825</xdr:colOff>
      <xdr:row>30</xdr:row>
      <xdr:rowOff>74204</xdr:rowOff>
    </xdr:to>
    <xdr:sp macro="" textlink="">
      <xdr:nvSpPr>
        <xdr:cNvPr id="151" name="楕円 150"/>
        <xdr:cNvSpPr/>
      </xdr:nvSpPr>
      <xdr:spPr>
        <a:xfrm>
          <a:off x="11953875" y="57257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23404</xdr:rowOff>
    </xdr:from>
    <xdr:to>
      <xdr:col>72</xdr:col>
      <xdr:colOff>73025</xdr:colOff>
      <xdr:row>30</xdr:row>
      <xdr:rowOff>150785</xdr:rowOff>
    </xdr:to>
    <xdr:cxnSp macro="">
      <xdr:nvCxnSpPr>
        <xdr:cNvPr id="152" name="直線コネクタ 151"/>
        <xdr:cNvCxnSpPr/>
      </xdr:nvCxnSpPr>
      <xdr:spPr>
        <a:xfrm>
          <a:off x="12004675" y="5770154"/>
          <a:ext cx="685800" cy="1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105301</xdr:rowOff>
    </xdr:from>
    <xdr:to>
      <xdr:col>64</xdr:col>
      <xdr:colOff>123825</xdr:colOff>
      <xdr:row>33</xdr:row>
      <xdr:rowOff>35451</xdr:rowOff>
    </xdr:to>
    <xdr:sp macro="" textlink="">
      <xdr:nvSpPr>
        <xdr:cNvPr id="153" name="楕円 152"/>
        <xdr:cNvSpPr/>
      </xdr:nvSpPr>
      <xdr:spPr>
        <a:xfrm>
          <a:off x="11268075" y="61822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23404</xdr:rowOff>
    </xdr:from>
    <xdr:to>
      <xdr:col>68</xdr:col>
      <xdr:colOff>73025</xdr:colOff>
      <xdr:row>32</xdr:row>
      <xdr:rowOff>156101</xdr:rowOff>
    </xdr:to>
    <xdr:cxnSp macro="">
      <xdr:nvCxnSpPr>
        <xdr:cNvPr id="154" name="直線コネクタ 153"/>
        <xdr:cNvCxnSpPr/>
      </xdr:nvCxnSpPr>
      <xdr:spPr>
        <a:xfrm flipV="1">
          <a:off x="11318875" y="5770154"/>
          <a:ext cx="685800" cy="46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49137</xdr:rowOff>
    </xdr:from>
    <xdr:to>
      <xdr:col>60</xdr:col>
      <xdr:colOff>123825</xdr:colOff>
      <xdr:row>34</xdr:row>
      <xdr:rowOff>150737</xdr:rowOff>
    </xdr:to>
    <xdr:sp macro="" textlink="">
      <xdr:nvSpPr>
        <xdr:cNvPr id="155" name="楕円 154"/>
        <xdr:cNvSpPr/>
      </xdr:nvSpPr>
      <xdr:spPr>
        <a:xfrm>
          <a:off x="10582275" y="645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156101</xdr:rowOff>
    </xdr:from>
    <xdr:to>
      <xdr:col>64</xdr:col>
      <xdr:colOff>73025</xdr:colOff>
      <xdr:row>34</xdr:row>
      <xdr:rowOff>99937</xdr:rowOff>
    </xdr:to>
    <xdr:cxnSp macro="">
      <xdr:nvCxnSpPr>
        <xdr:cNvPr id="156" name="直線コネクタ 155"/>
        <xdr:cNvCxnSpPr/>
      </xdr:nvCxnSpPr>
      <xdr:spPr>
        <a:xfrm flipV="1">
          <a:off x="10633075" y="6233051"/>
          <a:ext cx="685800" cy="27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145081</xdr:rowOff>
    </xdr:from>
    <xdr:ext cx="469744" cy="259045"/>
    <xdr:sp macro="" textlink="">
      <xdr:nvSpPr>
        <xdr:cNvPr id="157" name="n_1aveValue債務償還比率"/>
        <xdr:cNvSpPr txBox="1"/>
      </xdr:nvSpPr>
      <xdr:spPr>
        <a:xfrm>
          <a:off x="12461952" y="539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113724</xdr:rowOff>
    </xdr:from>
    <xdr:ext cx="469744" cy="259045"/>
    <xdr:sp macro="" textlink="">
      <xdr:nvSpPr>
        <xdr:cNvPr id="158" name="n_2aveValue債務償還比率"/>
        <xdr:cNvSpPr txBox="1"/>
      </xdr:nvSpPr>
      <xdr:spPr>
        <a:xfrm>
          <a:off x="11788852" y="536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81581</xdr:rowOff>
    </xdr:from>
    <xdr:ext cx="469744" cy="259045"/>
    <xdr:sp macro="" textlink="">
      <xdr:nvSpPr>
        <xdr:cNvPr id="159" name="n_3aveValue債務償還比率"/>
        <xdr:cNvSpPr txBox="1"/>
      </xdr:nvSpPr>
      <xdr:spPr>
        <a:xfrm>
          <a:off x="11103052" y="549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142547</xdr:rowOff>
    </xdr:from>
    <xdr:ext cx="469744" cy="259045"/>
    <xdr:sp macro="" textlink="">
      <xdr:nvSpPr>
        <xdr:cNvPr id="160" name="n_4aveValue債務償還比率"/>
        <xdr:cNvSpPr txBox="1"/>
      </xdr:nvSpPr>
      <xdr:spPr>
        <a:xfrm>
          <a:off x="10417252" y="555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21262</xdr:rowOff>
    </xdr:from>
    <xdr:ext cx="469744" cy="259045"/>
    <xdr:sp macro="" textlink="">
      <xdr:nvSpPr>
        <xdr:cNvPr id="161" name="n_1mainValue債務償還比率"/>
        <xdr:cNvSpPr txBox="1"/>
      </xdr:nvSpPr>
      <xdr:spPr>
        <a:xfrm>
          <a:off x="12461952" y="593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65331</xdr:rowOff>
    </xdr:from>
    <xdr:ext cx="469744" cy="259045"/>
    <xdr:sp macro="" textlink="">
      <xdr:nvSpPr>
        <xdr:cNvPr id="162" name="n_2mainValue債務償還比率"/>
        <xdr:cNvSpPr txBox="1"/>
      </xdr:nvSpPr>
      <xdr:spPr>
        <a:xfrm>
          <a:off x="11788852" y="581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26578</xdr:rowOff>
    </xdr:from>
    <xdr:ext cx="560923" cy="259045"/>
    <xdr:sp macro="" textlink="">
      <xdr:nvSpPr>
        <xdr:cNvPr id="163" name="n_3mainValue債務償還比率"/>
        <xdr:cNvSpPr txBox="1"/>
      </xdr:nvSpPr>
      <xdr:spPr>
        <a:xfrm>
          <a:off x="11076513" y="62686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141864</xdr:rowOff>
    </xdr:from>
    <xdr:ext cx="560923" cy="259045"/>
    <xdr:sp macro="" textlink="">
      <xdr:nvSpPr>
        <xdr:cNvPr id="164" name="n_4mainValue債務償還比率"/>
        <xdr:cNvSpPr txBox="1"/>
      </xdr:nvSpPr>
      <xdr:spPr>
        <a:xfrm>
          <a:off x="10390713" y="65490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23,064
22,744
118.23
16,248,620
15,657,508
520,297
7,905,162
15,400,463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24765</xdr:rowOff>
    </xdr:to>
    <xdr:cxnSp macro="">
      <xdr:nvCxnSpPr>
        <xdr:cNvPr id="57" name="直線コネクタ 56"/>
        <xdr:cNvCxnSpPr/>
      </xdr:nvCxnSpPr>
      <xdr:spPr>
        <a:xfrm flipV="1">
          <a:off x="4177665" y="557657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28592</xdr:rowOff>
    </xdr:from>
    <xdr:ext cx="405111" cy="259045"/>
    <xdr:sp macro="" textlink="">
      <xdr:nvSpPr>
        <xdr:cNvPr id="58" name="【道路】&#10;有形固定資産減価償却率最小値テキスト"/>
        <xdr:cNvSpPr txBox="1"/>
      </xdr:nvSpPr>
      <xdr:spPr>
        <a:xfrm>
          <a:off x="4216400" y="6969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24765</xdr:rowOff>
    </xdr:from>
    <xdr:to>
      <xdr:col>24</xdr:col>
      <xdr:colOff>152400</xdr:colOff>
      <xdr:row>42</xdr:row>
      <xdr:rowOff>24765</xdr:rowOff>
    </xdr:to>
    <xdr:cxnSp macro="">
      <xdr:nvCxnSpPr>
        <xdr:cNvPr id="59" name="直線コネクタ 58"/>
        <xdr:cNvCxnSpPr/>
      </xdr:nvCxnSpPr>
      <xdr:spPr>
        <a:xfrm>
          <a:off x="4108450" y="69653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405111" cy="259045"/>
    <xdr:sp macro="" textlink="">
      <xdr:nvSpPr>
        <xdr:cNvPr id="60" name="【道路】&#10;有形固定資産減価償却率最大値テキスト"/>
        <xdr:cNvSpPr txBox="1"/>
      </xdr:nvSpPr>
      <xdr:spPr>
        <a:xfrm>
          <a:off x="4216400" y="535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1" name="直線コネクタ 60"/>
        <xdr:cNvCxnSpPr/>
      </xdr:nvCxnSpPr>
      <xdr:spPr>
        <a:xfrm>
          <a:off x="4108450" y="5576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118762</xdr:rowOff>
    </xdr:from>
    <xdr:ext cx="405111" cy="259045"/>
    <xdr:sp macro="" textlink="">
      <xdr:nvSpPr>
        <xdr:cNvPr id="62" name="【道路】&#10;有形固定資産減価償却率平均値テキスト"/>
        <xdr:cNvSpPr txBox="1"/>
      </xdr:nvSpPr>
      <xdr:spPr>
        <a:xfrm>
          <a:off x="4216400" y="6233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95885</xdr:rowOff>
    </xdr:from>
    <xdr:to>
      <xdr:col>24</xdr:col>
      <xdr:colOff>114300</xdr:colOff>
      <xdr:row>39</xdr:row>
      <xdr:rowOff>26035</xdr:rowOff>
    </xdr:to>
    <xdr:sp macro="" textlink="">
      <xdr:nvSpPr>
        <xdr:cNvPr id="63" name="フローチャート: 判断 62"/>
        <xdr:cNvSpPr/>
      </xdr:nvSpPr>
      <xdr:spPr>
        <a:xfrm>
          <a:off x="4127500" y="63760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50165</xdr:rowOff>
    </xdr:from>
    <xdr:to>
      <xdr:col>20</xdr:col>
      <xdr:colOff>38100</xdr:colOff>
      <xdr:row>38</xdr:row>
      <xdr:rowOff>151765</xdr:rowOff>
    </xdr:to>
    <xdr:sp macro="" textlink="">
      <xdr:nvSpPr>
        <xdr:cNvPr id="64" name="フローチャート: 判断 63"/>
        <xdr:cNvSpPr/>
      </xdr:nvSpPr>
      <xdr:spPr>
        <a:xfrm>
          <a:off x="3384550" y="63303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xdr:cNvSpPr/>
      </xdr:nvSpPr>
      <xdr:spPr>
        <a:xfrm>
          <a:off x="257175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130175</xdr:rowOff>
    </xdr:from>
    <xdr:to>
      <xdr:col>10</xdr:col>
      <xdr:colOff>165100</xdr:colOff>
      <xdr:row>38</xdr:row>
      <xdr:rowOff>60325</xdr:rowOff>
    </xdr:to>
    <xdr:sp macro="" textlink="">
      <xdr:nvSpPr>
        <xdr:cNvPr id="66" name="フローチャート: 判断 65"/>
        <xdr:cNvSpPr/>
      </xdr:nvSpPr>
      <xdr:spPr>
        <a:xfrm>
          <a:off x="1778000" y="62452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92075</xdr:rowOff>
    </xdr:from>
    <xdr:to>
      <xdr:col>6</xdr:col>
      <xdr:colOff>38100</xdr:colOff>
      <xdr:row>38</xdr:row>
      <xdr:rowOff>22225</xdr:rowOff>
    </xdr:to>
    <xdr:sp macro="" textlink="">
      <xdr:nvSpPr>
        <xdr:cNvPr id="67" name="フローチャート: 判断 66"/>
        <xdr:cNvSpPr/>
      </xdr:nvSpPr>
      <xdr:spPr>
        <a:xfrm>
          <a:off x="984250" y="62071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145415</xdr:rowOff>
    </xdr:from>
    <xdr:to>
      <xdr:col>24</xdr:col>
      <xdr:colOff>114300</xdr:colOff>
      <xdr:row>42</xdr:row>
      <xdr:rowOff>75565</xdr:rowOff>
    </xdr:to>
    <xdr:sp macro="" textlink="">
      <xdr:nvSpPr>
        <xdr:cNvPr id="73" name="楕円 72"/>
        <xdr:cNvSpPr/>
      </xdr:nvSpPr>
      <xdr:spPr>
        <a:xfrm>
          <a:off x="4127500" y="69208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60342</xdr:rowOff>
    </xdr:from>
    <xdr:ext cx="405111" cy="259045"/>
    <xdr:sp macro="" textlink="">
      <xdr:nvSpPr>
        <xdr:cNvPr id="74" name="【道路】&#10;有形固定資産減価償却率該当値テキスト"/>
        <xdr:cNvSpPr txBox="1"/>
      </xdr:nvSpPr>
      <xdr:spPr>
        <a:xfrm>
          <a:off x="4216400" y="6835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153035</xdr:rowOff>
    </xdr:from>
    <xdr:to>
      <xdr:col>20</xdr:col>
      <xdr:colOff>38100</xdr:colOff>
      <xdr:row>42</xdr:row>
      <xdr:rowOff>83185</xdr:rowOff>
    </xdr:to>
    <xdr:sp macro="" textlink="">
      <xdr:nvSpPr>
        <xdr:cNvPr id="75" name="楕円 74"/>
        <xdr:cNvSpPr/>
      </xdr:nvSpPr>
      <xdr:spPr>
        <a:xfrm>
          <a:off x="3384550" y="69284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24765</xdr:rowOff>
    </xdr:from>
    <xdr:to>
      <xdr:col>24</xdr:col>
      <xdr:colOff>63500</xdr:colOff>
      <xdr:row>42</xdr:row>
      <xdr:rowOff>32385</xdr:rowOff>
    </xdr:to>
    <xdr:cxnSp macro="">
      <xdr:nvCxnSpPr>
        <xdr:cNvPr id="76" name="直線コネクタ 75"/>
        <xdr:cNvCxnSpPr/>
      </xdr:nvCxnSpPr>
      <xdr:spPr>
        <a:xfrm flipV="1">
          <a:off x="3429000" y="6965315"/>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153035</xdr:rowOff>
    </xdr:from>
    <xdr:to>
      <xdr:col>15</xdr:col>
      <xdr:colOff>101600</xdr:colOff>
      <xdr:row>42</xdr:row>
      <xdr:rowOff>83185</xdr:rowOff>
    </xdr:to>
    <xdr:sp macro="" textlink="">
      <xdr:nvSpPr>
        <xdr:cNvPr id="77" name="楕円 76"/>
        <xdr:cNvSpPr/>
      </xdr:nvSpPr>
      <xdr:spPr>
        <a:xfrm>
          <a:off x="2571750" y="69284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32385</xdr:rowOff>
    </xdr:from>
    <xdr:to>
      <xdr:col>19</xdr:col>
      <xdr:colOff>177800</xdr:colOff>
      <xdr:row>42</xdr:row>
      <xdr:rowOff>32385</xdr:rowOff>
    </xdr:to>
    <xdr:cxnSp macro="">
      <xdr:nvCxnSpPr>
        <xdr:cNvPr id="78" name="直線コネクタ 77"/>
        <xdr:cNvCxnSpPr/>
      </xdr:nvCxnSpPr>
      <xdr:spPr>
        <a:xfrm>
          <a:off x="2622550" y="697293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151130</xdr:rowOff>
    </xdr:from>
    <xdr:to>
      <xdr:col>10</xdr:col>
      <xdr:colOff>165100</xdr:colOff>
      <xdr:row>42</xdr:row>
      <xdr:rowOff>81280</xdr:rowOff>
    </xdr:to>
    <xdr:sp macro="" textlink="">
      <xdr:nvSpPr>
        <xdr:cNvPr id="79" name="楕円 78"/>
        <xdr:cNvSpPr/>
      </xdr:nvSpPr>
      <xdr:spPr>
        <a:xfrm>
          <a:off x="1778000" y="6926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30480</xdr:rowOff>
    </xdr:from>
    <xdr:to>
      <xdr:col>15</xdr:col>
      <xdr:colOff>50800</xdr:colOff>
      <xdr:row>42</xdr:row>
      <xdr:rowOff>32385</xdr:rowOff>
    </xdr:to>
    <xdr:cxnSp macro="">
      <xdr:nvCxnSpPr>
        <xdr:cNvPr id="80" name="直線コネクタ 79"/>
        <xdr:cNvCxnSpPr/>
      </xdr:nvCxnSpPr>
      <xdr:spPr>
        <a:xfrm>
          <a:off x="1828800" y="6971030"/>
          <a:ext cx="7937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151130</xdr:rowOff>
    </xdr:from>
    <xdr:to>
      <xdr:col>6</xdr:col>
      <xdr:colOff>38100</xdr:colOff>
      <xdr:row>42</xdr:row>
      <xdr:rowOff>81280</xdr:rowOff>
    </xdr:to>
    <xdr:sp macro="" textlink="">
      <xdr:nvSpPr>
        <xdr:cNvPr id="81" name="楕円 80"/>
        <xdr:cNvSpPr/>
      </xdr:nvSpPr>
      <xdr:spPr>
        <a:xfrm>
          <a:off x="984250" y="69265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30480</xdr:rowOff>
    </xdr:from>
    <xdr:to>
      <xdr:col>10</xdr:col>
      <xdr:colOff>114300</xdr:colOff>
      <xdr:row>42</xdr:row>
      <xdr:rowOff>30480</xdr:rowOff>
    </xdr:to>
    <xdr:cxnSp macro="">
      <xdr:nvCxnSpPr>
        <xdr:cNvPr id="82" name="直線コネクタ 81"/>
        <xdr:cNvCxnSpPr/>
      </xdr:nvCxnSpPr>
      <xdr:spPr>
        <a:xfrm>
          <a:off x="1028700" y="69710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168292</xdr:rowOff>
    </xdr:from>
    <xdr:ext cx="405111" cy="259045"/>
    <xdr:sp macro="" textlink="">
      <xdr:nvSpPr>
        <xdr:cNvPr id="83" name="n_1aveValue【道路】&#10;有形固定資産減価償却率"/>
        <xdr:cNvSpPr txBox="1"/>
      </xdr:nvSpPr>
      <xdr:spPr>
        <a:xfrm>
          <a:off x="32391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xdr:cNvSpPr txBox="1"/>
      </xdr:nvSpPr>
      <xdr:spPr>
        <a:xfrm>
          <a:off x="2439044"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76852</xdr:rowOff>
    </xdr:from>
    <xdr:ext cx="405111" cy="259045"/>
    <xdr:sp macro="" textlink="">
      <xdr:nvSpPr>
        <xdr:cNvPr id="85" name="n_3aveValue【道路】&#10;有形固定資産減価償却率"/>
        <xdr:cNvSpPr txBox="1"/>
      </xdr:nvSpPr>
      <xdr:spPr>
        <a:xfrm>
          <a:off x="1645294" y="6026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38752</xdr:rowOff>
    </xdr:from>
    <xdr:ext cx="405111" cy="259045"/>
    <xdr:sp macro="" textlink="">
      <xdr:nvSpPr>
        <xdr:cNvPr id="86" name="n_4aveValue【道路】&#10;有形固定資産減価償却率"/>
        <xdr:cNvSpPr txBox="1"/>
      </xdr:nvSpPr>
      <xdr:spPr>
        <a:xfrm>
          <a:off x="851544" y="5988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74312</xdr:rowOff>
    </xdr:from>
    <xdr:ext cx="405111" cy="259045"/>
    <xdr:sp macro="" textlink="">
      <xdr:nvSpPr>
        <xdr:cNvPr id="87" name="n_1mainValue【道路】&#10;有形固定資産減価償却率"/>
        <xdr:cNvSpPr txBox="1"/>
      </xdr:nvSpPr>
      <xdr:spPr>
        <a:xfrm>
          <a:off x="3239144" y="701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74312</xdr:rowOff>
    </xdr:from>
    <xdr:ext cx="405111" cy="259045"/>
    <xdr:sp macro="" textlink="">
      <xdr:nvSpPr>
        <xdr:cNvPr id="88" name="n_2mainValue【道路】&#10;有形固定資産減価償却率"/>
        <xdr:cNvSpPr txBox="1"/>
      </xdr:nvSpPr>
      <xdr:spPr>
        <a:xfrm>
          <a:off x="2439044" y="701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72407</xdr:rowOff>
    </xdr:from>
    <xdr:ext cx="405111" cy="259045"/>
    <xdr:sp macro="" textlink="">
      <xdr:nvSpPr>
        <xdr:cNvPr id="89" name="n_3mainValue【道路】&#10;有形固定資産減価償却率"/>
        <xdr:cNvSpPr txBox="1"/>
      </xdr:nvSpPr>
      <xdr:spPr>
        <a:xfrm>
          <a:off x="1645294" y="701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72407</xdr:rowOff>
    </xdr:from>
    <xdr:ext cx="405111" cy="259045"/>
    <xdr:sp macro="" textlink="">
      <xdr:nvSpPr>
        <xdr:cNvPr id="90" name="n_4mainValue【道路】&#10;有形固定資産減価償却率"/>
        <xdr:cNvSpPr txBox="1"/>
      </xdr:nvSpPr>
      <xdr:spPr>
        <a:xfrm>
          <a:off x="851544" y="701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54821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54821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54821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5482151" y="56353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5482151" y="53214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83711</xdr:rowOff>
    </xdr:from>
    <xdr:to>
      <xdr:col>54</xdr:col>
      <xdr:colOff>189865</xdr:colOff>
      <xdr:row>41</xdr:row>
      <xdr:rowOff>127864</xdr:rowOff>
    </xdr:to>
    <xdr:cxnSp macro="">
      <xdr:nvCxnSpPr>
        <xdr:cNvPr id="116" name="直線コネクタ 115"/>
        <xdr:cNvCxnSpPr/>
      </xdr:nvCxnSpPr>
      <xdr:spPr>
        <a:xfrm flipV="1">
          <a:off x="9429115" y="5538361"/>
          <a:ext cx="0" cy="1364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131691</xdr:rowOff>
    </xdr:from>
    <xdr:ext cx="469744" cy="259045"/>
    <xdr:sp macro="" textlink="">
      <xdr:nvSpPr>
        <xdr:cNvPr id="117" name="【道路】&#10;一人当たり延長最小値テキスト"/>
        <xdr:cNvSpPr txBox="1"/>
      </xdr:nvSpPr>
      <xdr:spPr>
        <a:xfrm>
          <a:off x="9467850" y="690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127864</xdr:rowOff>
    </xdr:from>
    <xdr:to>
      <xdr:col>55</xdr:col>
      <xdr:colOff>88900</xdr:colOff>
      <xdr:row>41</xdr:row>
      <xdr:rowOff>127864</xdr:rowOff>
    </xdr:to>
    <xdr:cxnSp macro="">
      <xdr:nvCxnSpPr>
        <xdr:cNvPr id="118" name="直線コネクタ 117"/>
        <xdr:cNvCxnSpPr/>
      </xdr:nvCxnSpPr>
      <xdr:spPr>
        <a:xfrm>
          <a:off x="9359900" y="69033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30388</xdr:rowOff>
    </xdr:from>
    <xdr:ext cx="534377" cy="259045"/>
    <xdr:sp macro="" textlink="">
      <xdr:nvSpPr>
        <xdr:cNvPr id="119" name="【道路】&#10;一人当たり延長最大値テキスト"/>
        <xdr:cNvSpPr txBox="1"/>
      </xdr:nvSpPr>
      <xdr:spPr>
        <a:xfrm>
          <a:off x="9467850" y="531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83711</xdr:rowOff>
    </xdr:from>
    <xdr:to>
      <xdr:col>55</xdr:col>
      <xdr:colOff>88900</xdr:colOff>
      <xdr:row>33</xdr:row>
      <xdr:rowOff>83711</xdr:rowOff>
    </xdr:to>
    <xdr:cxnSp macro="">
      <xdr:nvCxnSpPr>
        <xdr:cNvPr id="120" name="直線コネクタ 119"/>
        <xdr:cNvCxnSpPr/>
      </xdr:nvCxnSpPr>
      <xdr:spPr>
        <a:xfrm>
          <a:off x="9359900" y="55383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149808</xdr:rowOff>
    </xdr:from>
    <xdr:ext cx="534377" cy="259045"/>
    <xdr:sp macro="" textlink="">
      <xdr:nvSpPr>
        <xdr:cNvPr id="121" name="【道路】&#10;一人当たり延長平均値テキスト"/>
        <xdr:cNvSpPr txBox="1"/>
      </xdr:nvSpPr>
      <xdr:spPr>
        <a:xfrm>
          <a:off x="9467850" y="626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126931</xdr:rowOff>
    </xdr:from>
    <xdr:to>
      <xdr:col>55</xdr:col>
      <xdr:colOff>50800</xdr:colOff>
      <xdr:row>39</xdr:row>
      <xdr:rowOff>57081</xdr:rowOff>
    </xdr:to>
    <xdr:sp macro="" textlink="">
      <xdr:nvSpPr>
        <xdr:cNvPr id="122" name="フローチャート: 判断 121"/>
        <xdr:cNvSpPr/>
      </xdr:nvSpPr>
      <xdr:spPr>
        <a:xfrm>
          <a:off x="9398000" y="64070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123502</xdr:rowOff>
    </xdr:from>
    <xdr:to>
      <xdr:col>50</xdr:col>
      <xdr:colOff>165100</xdr:colOff>
      <xdr:row>39</xdr:row>
      <xdr:rowOff>53652</xdr:rowOff>
    </xdr:to>
    <xdr:sp macro="" textlink="">
      <xdr:nvSpPr>
        <xdr:cNvPr id="123" name="フローチャート: 判断 122"/>
        <xdr:cNvSpPr/>
      </xdr:nvSpPr>
      <xdr:spPr>
        <a:xfrm>
          <a:off x="8636000" y="64036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126441</xdr:rowOff>
    </xdr:from>
    <xdr:to>
      <xdr:col>46</xdr:col>
      <xdr:colOff>38100</xdr:colOff>
      <xdr:row>39</xdr:row>
      <xdr:rowOff>56591</xdr:rowOff>
    </xdr:to>
    <xdr:sp macro="" textlink="">
      <xdr:nvSpPr>
        <xdr:cNvPr id="124" name="フローチャート: 判断 123"/>
        <xdr:cNvSpPr/>
      </xdr:nvSpPr>
      <xdr:spPr>
        <a:xfrm>
          <a:off x="7842250" y="64065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154984</xdr:rowOff>
    </xdr:from>
    <xdr:to>
      <xdr:col>41</xdr:col>
      <xdr:colOff>101600</xdr:colOff>
      <xdr:row>39</xdr:row>
      <xdr:rowOff>85134</xdr:rowOff>
    </xdr:to>
    <xdr:sp macro="" textlink="">
      <xdr:nvSpPr>
        <xdr:cNvPr id="125" name="フローチャート: 判断 124"/>
        <xdr:cNvSpPr/>
      </xdr:nvSpPr>
      <xdr:spPr>
        <a:xfrm>
          <a:off x="7029450" y="64351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19848</xdr:rowOff>
    </xdr:from>
    <xdr:to>
      <xdr:col>36</xdr:col>
      <xdr:colOff>165100</xdr:colOff>
      <xdr:row>39</xdr:row>
      <xdr:rowOff>121448</xdr:rowOff>
    </xdr:to>
    <xdr:sp macro="" textlink="">
      <xdr:nvSpPr>
        <xdr:cNvPr id="126" name="フローチャート: 判断 125"/>
        <xdr:cNvSpPr/>
      </xdr:nvSpPr>
      <xdr:spPr>
        <a:xfrm>
          <a:off x="6235700" y="646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118539</xdr:rowOff>
    </xdr:from>
    <xdr:to>
      <xdr:col>55</xdr:col>
      <xdr:colOff>50800</xdr:colOff>
      <xdr:row>40</xdr:row>
      <xdr:rowOff>48689</xdr:rowOff>
    </xdr:to>
    <xdr:sp macro="" textlink="">
      <xdr:nvSpPr>
        <xdr:cNvPr id="132" name="楕円 131"/>
        <xdr:cNvSpPr/>
      </xdr:nvSpPr>
      <xdr:spPr>
        <a:xfrm>
          <a:off x="9398000" y="65637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96966</xdr:rowOff>
    </xdr:from>
    <xdr:ext cx="534377" cy="259045"/>
    <xdr:sp macro="" textlink="">
      <xdr:nvSpPr>
        <xdr:cNvPr id="133" name="【道路】&#10;一人当たり延長該当値テキスト"/>
        <xdr:cNvSpPr txBox="1"/>
      </xdr:nvSpPr>
      <xdr:spPr>
        <a:xfrm>
          <a:off x="9467850" y="654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128433</xdr:rowOff>
    </xdr:from>
    <xdr:to>
      <xdr:col>50</xdr:col>
      <xdr:colOff>165100</xdr:colOff>
      <xdr:row>40</xdr:row>
      <xdr:rowOff>58583</xdr:rowOff>
    </xdr:to>
    <xdr:sp macro="" textlink="">
      <xdr:nvSpPr>
        <xdr:cNvPr id="134" name="楕円 133"/>
        <xdr:cNvSpPr/>
      </xdr:nvSpPr>
      <xdr:spPr>
        <a:xfrm>
          <a:off x="8636000" y="65736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169339</xdr:rowOff>
    </xdr:from>
    <xdr:to>
      <xdr:col>55</xdr:col>
      <xdr:colOff>0</xdr:colOff>
      <xdr:row>40</xdr:row>
      <xdr:rowOff>7783</xdr:rowOff>
    </xdr:to>
    <xdr:cxnSp macro="">
      <xdr:nvCxnSpPr>
        <xdr:cNvPr id="135" name="直線コネクタ 134"/>
        <xdr:cNvCxnSpPr/>
      </xdr:nvCxnSpPr>
      <xdr:spPr>
        <a:xfrm flipV="1">
          <a:off x="8686800" y="6608239"/>
          <a:ext cx="74295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137088</xdr:rowOff>
    </xdr:from>
    <xdr:to>
      <xdr:col>46</xdr:col>
      <xdr:colOff>38100</xdr:colOff>
      <xdr:row>40</xdr:row>
      <xdr:rowOff>67238</xdr:rowOff>
    </xdr:to>
    <xdr:sp macro="" textlink="">
      <xdr:nvSpPr>
        <xdr:cNvPr id="136" name="楕円 135"/>
        <xdr:cNvSpPr/>
      </xdr:nvSpPr>
      <xdr:spPr>
        <a:xfrm>
          <a:off x="7842250" y="65823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7783</xdr:rowOff>
    </xdr:from>
    <xdr:to>
      <xdr:col>50</xdr:col>
      <xdr:colOff>114300</xdr:colOff>
      <xdr:row>40</xdr:row>
      <xdr:rowOff>16438</xdr:rowOff>
    </xdr:to>
    <xdr:cxnSp macro="">
      <xdr:nvCxnSpPr>
        <xdr:cNvPr id="137" name="直線コネクタ 136"/>
        <xdr:cNvCxnSpPr/>
      </xdr:nvCxnSpPr>
      <xdr:spPr>
        <a:xfrm flipV="1">
          <a:off x="7886700" y="6618133"/>
          <a:ext cx="8001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145154</xdr:rowOff>
    </xdr:from>
    <xdr:to>
      <xdr:col>41</xdr:col>
      <xdr:colOff>101600</xdr:colOff>
      <xdr:row>40</xdr:row>
      <xdr:rowOff>75304</xdr:rowOff>
    </xdr:to>
    <xdr:sp macro="" textlink="">
      <xdr:nvSpPr>
        <xdr:cNvPr id="138" name="楕円 137"/>
        <xdr:cNvSpPr/>
      </xdr:nvSpPr>
      <xdr:spPr>
        <a:xfrm>
          <a:off x="7029450" y="65904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16438</xdr:rowOff>
    </xdr:from>
    <xdr:to>
      <xdr:col>45</xdr:col>
      <xdr:colOff>177800</xdr:colOff>
      <xdr:row>40</xdr:row>
      <xdr:rowOff>24504</xdr:rowOff>
    </xdr:to>
    <xdr:cxnSp macro="">
      <xdr:nvCxnSpPr>
        <xdr:cNvPr id="139" name="直線コネクタ 138"/>
        <xdr:cNvCxnSpPr/>
      </xdr:nvCxnSpPr>
      <xdr:spPr>
        <a:xfrm flipV="1">
          <a:off x="7080250" y="6626788"/>
          <a:ext cx="80645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156355</xdr:rowOff>
    </xdr:from>
    <xdr:to>
      <xdr:col>36</xdr:col>
      <xdr:colOff>165100</xdr:colOff>
      <xdr:row>40</xdr:row>
      <xdr:rowOff>86505</xdr:rowOff>
    </xdr:to>
    <xdr:sp macro="" textlink="">
      <xdr:nvSpPr>
        <xdr:cNvPr id="140" name="楕円 139"/>
        <xdr:cNvSpPr/>
      </xdr:nvSpPr>
      <xdr:spPr>
        <a:xfrm>
          <a:off x="6235700" y="66016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24504</xdr:rowOff>
    </xdr:from>
    <xdr:to>
      <xdr:col>41</xdr:col>
      <xdr:colOff>50800</xdr:colOff>
      <xdr:row>40</xdr:row>
      <xdr:rowOff>35705</xdr:rowOff>
    </xdr:to>
    <xdr:cxnSp macro="">
      <xdr:nvCxnSpPr>
        <xdr:cNvPr id="141" name="直線コネクタ 140"/>
        <xdr:cNvCxnSpPr/>
      </xdr:nvCxnSpPr>
      <xdr:spPr>
        <a:xfrm flipV="1">
          <a:off x="6286500" y="6634854"/>
          <a:ext cx="79375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70179</xdr:rowOff>
    </xdr:from>
    <xdr:ext cx="534377" cy="259045"/>
    <xdr:sp macro="" textlink="">
      <xdr:nvSpPr>
        <xdr:cNvPr id="142" name="n_1aveValue【道路】&#10;一人当たり延長"/>
        <xdr:cNvSpPr txBox="1"/>
      </xdr:nvSpPr>
      <xdr:spPr>
        <a:xfrm>
          <a:off x="8425961" y="618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73118</xdr:rowOff>
    </xdr:from>
    <xdr:ext cx="534377" cy="259045"/>
    <xdr:sp macro="" textlink="">
      <xdr:nvSpPr>
        <xdr:cNvPr id="143" name="n_2aveValue【道路】&#10;一人当たり延長"/>
        <xdr:cNvSpPr txBox="1"/>
      </xdr:nvSpPr>
      <xdr:spPr>
        <a:xfrm>
          <a:off x="7644911" y="61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101661</xdr:rowOff>
    </xdr:from>
    <xdr:ext cx="534377" cy="259045"/>
    <xdr:sp macro="" textlink="">
      <xdr:nvSpPr>
        <xdr:cNvPr id="144" name="n_3aveValue【道路】&#10;一人当たり延長"/>
        <xdr:cNvSpPr txBox="1"/>
      </xdr:nvSpPr>
      <xdr:spPr>
        <a:xfrm>
          <a:off x="6851161" y="621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137975</xdr:rowOff>
    </xdr:from>
    <xdr:ext cx="534377" cy="259045"/>
    <xdr:sp macro="" textlink="">
      <xdr:nvSpPr>
        <xdr:cNvPr id="145" name="n_4aveValue【道路】&#10;一人当たり延長"/>
        <xdr:cNvSpPr txBox="1"/>
      </xdr:nvSpPr>
      <xdr:spPr>
        <a:xfrm>
          <a:off x="6038361" y="62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49710</xdr:rowOff>
    </xdr:from>
    <xdr:ext cx="534377" cy="259045"/>
    <xdr:sp macro="" textlink="">
      <xdr:nvSpPr>
        <xdr:cNvPr id="146" name="n_1mainValue【道路】&#10;一人当たり延長"/>
        <xdr:cNvSpPr txBox="1"/>
      </xdr:nvSpPr>
      <xdr:spPr>
        <a:xfrm>
          <a:off x="8425961" y="666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58365</xdr:rowOff>
    </xdr:from>
    <xdr:ext cx="534377" cy="259045"/>
    <xdr:sp macro="" textlink="">
      <xdr:nvSpPr>
        <xdr:cNvPr id="147" name="n_2mainValue【道路】&#10;一人当たり延長"/>
        <xdr:cNvSpPr txBox="1"/>
      </xdr:nvSpPr>
      <xdr:spPr>
        <a:xfrm>
          <a:off x="7644911" y="666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66431</xdr:rowOff>
    </xdr:from>
    <xdr:ext cx="534377" cy="259045"/>
    <xdr:sp macro="" textlink="">
      <xdr:nvSpPr>
        <xdr:cNvPr id="148" name="n_3mainValue【道路】&#10;一人当たり延長"/>
        <xdr:cNvSpPr txBox="1"/>
      </xdr:nvSpPr>
      <xdr:spPr>
        <a:xfrm>
          <a:off x="6851161" y="66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77632</xdr:rowOff>
    </xdr:from>
    <xdr:ext cx="534377" cy="259045"/>
    <xdr:sp macro="" textlink="">
      <xdr:nvSpPr>
        <xdr:cNvPr id="149" name="n_4mainValue【道路】&#10;一人当たり延長"/>
        <xdr:cNvSpPr txBox="1"/>
      </xdr:nvSpPr>
      <xdr:spPr>
        <a:xfrm>
          <a:off x="6038361" y="668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63681</xdr:rowOff>
    </xdr:from>
    <xdr:to>
      <xdr:col>24</xdr:col>
      <xdr:colOff>62865</xdr:colOff>
      <xdr:row>64</xdr:row>
      <xdr:rowOff>0</xdr:rowOff>
    </xdr:to>
    <xdr:cxnSp macro="">
      <xdr:nvCxnSpPr>
        <xdr:cNvPr id="175" name="直線コネクタ 174"/>
        <xdr:cNvCxnSpPr/>
      </xdr:nvCxnSpPr>
      <xdr:spPr>
        <a:xfrm flipV="1">
          <a:off x="4177665" y="9315631"/>
          <a:ext cx="0" cy="1257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6" name="【橋りょう・トンネル】&#10;有形固定資産減価償却率最小値テキスト"/>
        <xdr:cNvSpPr txBox="1"/>
      </xdr:nvSpPr>
      <xdr:spPr>
        <a:xfrm>
          <a:off x="4216400"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7" name="直線コネクタ 176"/>
        <xdr:cNvCxnSpPr/>
      </xdr:nvCxnSpPr>
      <xdr:spPr>
        <a:xfrm>
          <a:off x="41084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10358</xdr:rowOff>
    </xdr:from>
    <xdr:ext cx="405111" cy="259045"/>
    <xdr:sp macro="" textlink="">
      <xdr:nvSpPr>
        <xdr:cNvPr id="178" name="【橋りょう・トンネル】&#10;有形固定資産減価償却率最大値テキスト"/>
        <xdr:cNvSpPr txBox="1"/>
      </xdr:nvSpPr>
      <xdr:spPr>
        <a:xfrm>
          <a:off x="4216400" y="9097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63681</xdr:rowOff>
    </xdr:from>
    <xdr:to>
      <xdr:col>24</xdr:col>
      <xdr:colOff>152400</xdr:colOff>
      <xdr:row>56</xdr:row>
      <xdr:rowOff>63681</xdr:rowOff>
    </xdr:to>
    <xdr:cxnSp macro="">
      <xdr:nvCxnSpPr>
        <xdr:cNvPr id="179" name="直線コネクタ 178"/>
        <xdr:cNvCxnSpPr/>
      </xdr:nvCxnSpPr>
      <xdr:spPr>
        <a:xfrm>
          <a:off x="4108450" y="93156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28864</xdr:rowOff>
    </xdr:from>
    <xdr:ext cx="405111" cy="259045"/>
    <xdr:sp macro="" textlink="">
      <xdr:nvSpPr>
        <xdr:cNvPr id="180" name="【橋りょう・トンネル】&#10;有形固定資産減価償却率平均値テキスト"/>
        <xdr:cNvSpPr txBox="1"/>
      </xdr:nvSpPr>
      <xdr:spPr>
        <a:xfrm>
          <a:off x="4216400" y="10106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50437</xdr:rowOff>
    </xdr:from>
    <xdr:to>
      <xdr:col>24</xdr:col>
      <xdr:colOff>114300</xdr:colOff>
      <xdr:row>61</xdr:row>
      <xdr:rowOff>152037</xdr:rowOff>
    </xdr:to>
    <xdr:sp macro="" textlink="">
      <xdr:nvSpPr>
        <xdr:cNvPr id="181" name="フローチャート: 判断 180"/>
        <xdr:cNvSpPr/>
      </xdr:nvSpPr>
      <xdr:spPr>
        <a:xfrm>
          <a:off x="4127500" y="1012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34109</xdr:rowOff>
    </xdr:from>
    <xdr:to>
      <xdr:col>20</xdr:col>
      <xdr:colOff>38100</xdr:colOff>
      <xdr:row>61</xdr:row>
      <xdr:rowOff>135709</xdr:rowOff>
    </xdr:to>
    <xdr:sp macro="" textlink="">
      <xdr:nvSpPr>
        <xdr:cNvPr id="182" name="フローチャート: 判断 181"/>
        <xdr:cNvSpPr/>
      </xdr:nvSpPr>
      <xdr:spPr>
        <a:xfrm>
          <a:off x="3384550" y="101115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83" name="フローチャート: 判断 182"/>
        <xdr:cNvSpPr/>
      </xdr:nvSpPr>
      <xdr:spPr>
        <a:xfrm>
          <a:off x="2571750" y="1009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16147</xdr:rowOff>
    </xdr:from>
    <xdr:to>
      <xdr:col>10</xdr:col>
      <xdr:colOff>165100</xdr:colOff>
      <xdr:row>61</xdr:row>
      <xdr:rowOff>117747</xdr:rowOff>
    </xdr:to>
    <xdr:sp macro="" textlink="">
      <xdr:nvSpPr>
        <xdr:cNvPr id="184" name="フローチャート: 判断 183"/>
        <xdr:cNvSpPr/>
      </xdr:nvSpPr>
      <xdr:spPr>
        <a:xfrm>
          <a:off x="1778000" y="1009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5" name="フローチャート: 判断 184"/>
        <xdr:cNvSpPr/>
      </xdr:nvSpPr>
      <xdr:spPr>
        <a:xfrm>
          <a:off x="984250" y="10033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12881</xdr:rowOff>
    </xdr:from>
    <xdr:to>
      <xdr:col>24</xdr:col>
      <xdr:colOff>114300</xdr:colOff>
      <xdr:row>56</xdr:row>
      <xdr:rowOff>114481</xdr:rowOff>
    </xdr:to>
    <xdr:sp macro="" textlink="">
      <xdr:nvSpPr>
        <xdr:cNvPr id="191" name="楕円 190"/>
        <xdr:cNvSpPr/>
      </xdr:nvSpPr>
      <xdr:spPr>
        <a:xfrm>
          <a:off x="4127500" y="926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137358</xdr:rowOff>
    </xdr:from>
    <xdr:ext cx="405111" cy="259045"/>
    <xdr:sp macro="" textlink="">
      <xdr:nvSpPr>
        <xdr:cNvPr id="192" name="【橋りょう・トンネル】&#10;有形固定資産減価償却率該当値テキスト"/>
        <xdr:cNvSpPr txBox="1"/>
      </xdr:nvSpPr>
      <xdr:spPr>
        <a:xfrm>
          <a:off x="4216400" y="9224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156573</xdr:rowOff>
    </xdr:from>
    <xdr:to>
      <xdr:col>20</xdr:col>
      <xdr:colOff>38100</xdr:colOff>
      <xdr:row>56</xdr:row>
      <xdr:rowOff>86723</xdr:rowOff>
    </xdr:to>
    <xdr:sp macro="" textlink="">
      <xdr:nvSpPr>
        <xdr:cNvPr id="193" name="楕円 192"/>
        <xdr:cNvSpPr/>
      </xdr:nvSpPr>
      <xdr:spPr>
        <a:xfrm>
          <a:off x="3384550" y="92434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35923</xdr:rowOff>
    </xdr:from>
    <xdr:to>
      <xdr:col>24</xdr:col>
      <xdr:colOff>63500</xdr:colOff>
      <xdr:row>56</xdr:row>
      <xdr:rowOff>63681</xdr:rowOff>
    </xdr:to>
    <xdr:cxnSp macro="">
      <xdr:nvCxnSpPr>
        <xdr:cNvPr id="194" name="直線コネクタ 193"/>
        <xdr:cNvCxnSpPr/>
      </xdr:nvCxnSpPr>
      <xdr:spPr>
        <a:xfrm>
          <a:off x="3429000" y="9287873"/>
          <a:ext cx="7493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128815</xdr:rowOff>
    </xdr:from>
    <xdr:to>
      <xdr:col>15</xdr:col>
      <xdr:colOff>101600</xdr:colOff>
      <xdr:row>56</xdr:row>
      <xdr:rowOff>58965</xdr:rowOff>
    </xdr:to>
    <xdr:sp macro="" textlink="">
      <xdr:nvSpPr>
        <xdr:cNvPr id="195" name="楕円 194"/>
        <xdr:cNvSpPr/>
      </xdr:nvSpPr>
      <xdr:spPr>
        <a:xfrm>
          <a:off x="2571750" y="92156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8165</xdr:rowOff>
    </xdr:from>
    <xdr:to>
      <xdr:col>19</xdr:col>
      <xdr:colOff>177800</xdr:colOff>
      <xdr:row>56</xdr:row>
      <xdr:rowOff>35923</xdr:rowOff>
    </xdr:to>
    <xdr:cxnSp macro="">
      <xdr:nvCxnSpPr>
        <xdr:cNvPr id="196" name="直線コネクタ 195"/>
        <xdr:cNvCxnSpPr/>
      </xdr:nvCxnSpPr>
      <xdr:spPr>
        <a:xfrm>
          <a:off x="2622550" y="9260115"/>
          <a:ext cx="8064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101056</xdr:rowOff>
    </xdr:from>
    <xdr:to>
      <xdr:col>10</xdr:col>
      <xdr:colOff>165100</xdr:colOff>
      <xdr:row>56</xdr:row>
      <xdr:rowOff>31206</xdr:rowOff>
    </xdr:to>
    <xdr:sp macro="" textlink="">
      <xdr:nvSpPr>
        <xdr:cNvPr id="197" name="楕円 196"/>
        <xdr:cNvSpPr/>
      </xdr:nvSpPr>
      <xdr:spPr>
        <a:xfrm>
          <a:off x="1778000" y="91879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151856</xdr:rowOff>
    </xdr:from>
    <xdr:to>
      <xdr:col>15</xdr:col>
      <xdr:colOff>50800</xdr:colOff>
      <xdr:row>56</xdr:row>
      <xdr:rowOff>8165</xdr:rowOff>
    </xdr:to>
    <xdr:cxnSp macro="">
      <xdr:nvCxnSpPr>
        <xdr:cNvPr id="198" name="直線コネクタ 197"/>
        <xdr:cNvCxnSpPr/>
      </xdr:nvCxnSpPr>
      <xdr:spPr>
        <a:xfrm>
          <a:off x="1828800" y="9238706"/>
          <a:ext cx="793750" cy="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73297</xdr:rowOff>
    </xdr:from>
    <xdr:to>
      <xdr:col>6</xdr:col>
      <xdr:colOff>38100</xdr:colOff>
      <xdr:row>56</xdr:row>
      <xdr:rowOff>3447</xdr:rowOff>
    </xdr:to>
    <xdr:sp macro="" textlink="">
      <xdr:nvSpPr>
        <xdr:cNvPr id="199" name="楕円 198"/>
        <xdr:cNvSpPr/>
      </xdr:nvSpPr>
      <xdr:spPr>
        <a:xfrm>
          <a:off x="984250" y="91601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124097</xdr:rowOff>
    </xdr:from>
    <xdr:to>
      <xdr:col>10</xdr:col>
      <xdr:colOff>114300</xdr:colOff>
      <xdr:row>55</xdr:row>
      <xdr:rowOff>151856</xdr:rowOff>
    </xdr:to>
    <xdr:cxnSp macro="">
      <xdr:nvCxnSpPr>
        <xdr:cNvPr id="200" name="直線コネクタ 199"/>
        <xdr:cNvCxnSpPr/>
      </xdr:nvCxnSpPr>
      <xdr:spPr>
        <a:xfrm>
          <a:off x="1028700" y="9210947"/>
          <a:ext cx="8001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126836</xdr:rowOff>
    </xdr:from>
    <xdr:ext cx="405111" cy="259045"/>
    <xdr:sp macro="" textlink="">
      <xdr:nvSpPr>
        <xdr:cNvPr id="201" name="n_1aveValue【橋りょう・トンネル】&#10;有形固定資産減価償却率"/>
        <xdr:cNvSpPr txBox="1"/>
      </xdr:nvSpPr>
      <xdr:spPr>
        <a:xfrm>
          <a:off x="3239144" y="10204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202" name="n_2aveValue【橋りょう・トンネル】&#10;有形固定資産減価償却率"/>
        <xdr:cNvSpPr txBox="1"/>
      </xdr:nvSpPr>
      <xdr:spPr>
        <a:xfrm>
          <a:off x="2439044" y="101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108874</xdr:rowOff>
    </xdr:from>
    <xdr:ext cx="405111" cy="259045"/>
    <xdr:sp macro="" textlink="">
      <xdr:nvSpPr>
        <xdr:cNvPr id="203" name="n_3aveValue【橋りょう・トンネル】&#10;有形固定資産減価償却率"/>
        <xdr:cNvSpPr txBox="1"/>
      </xdr:nvSpPr>
      <xdr:spPr>
        <a:xfrm>
          <a:off x="1645294" y="1018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4" name="n_4aveValue【橋りょう・トンネル】&#10;有形固定資産減価償却率"/>
        <xdr:cNvSpPr txBox="1"/>
      </xdr:nvSpPr>
      <xdr:spPr>
        <a:xfrm>
          <a:off x="8515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103250</xdr:rowOff>
    </xdr:from>
    <xdr:ext cx="405111" cy="259045"/>
    <xdr:sp macro="" textlink="">
      <xdr:nvSpPr>
        <xdr:cNvPr id="205" name="n_1mainValue【橋りょう・トンネル】&#10;有形固定資産減価償却率"/>
        <xdr:cNvSpPr txBox="1"/>
      </xdr:nvSpPr>
      <xdr:spPr>
        <a:xfrm>
          <a:off x="3239144" y="902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75492</xdr:rowOff>
    </xdr:from>
    <xdr:ext cx="340478" cy="259045"/>
    <xdr:sp macro="" textlink="">
      <xdr:nvSpPr>
        <xdr:cNvPr id="206" name="n_2mainValue【橋りょう・トンネル】&#10;有形固定資産減価償却率"/>
        <xdr:cNvSpPr txBox="1"/>
      </xdr:nvSpPr>
      <xdr:spPr>
        <a:xfrm>
          <a:off x="2471361" y="8997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47733</xdr:rowOff>
    </xdr:from>
    <xdr:ext cx="340478" cy="259045"/>
    <xdr:sp macro="" textlink="">
      <xdr:nvSpPr>
        <xdr:cNvPr id="207" name="n_3mainValue【橋りょう・トンネル】&#10;有形固定資産減価償却率"/>
        <xdr:cNvSpPr txBox="1"/>
      </xdr:nvSpPr>
      <xdr:spPr>
        <a:xfrm>
          <a:off x="1677611" y="89694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19974</xdr:rowOff>
    </xdr:from>
    <xdr:ext cx="340478" cy="259045"/>
    <xdr:sp macro="" textlink="">
      <xdr:nvSpPr>
        <xdr:cNvPr id="208" name="n_4mainValue【橋りょう・トンネル】&#10;有形固定資産減価償却率"/>
        <xdr:cNvSpPr txBox="1"/>
      </xdr:nvSpPr>
      <xdr:spPr>
        <a:xfrm>
          <a:off x="864811" y="8941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5418031" y="9305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327878" y="89917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62151</xdr:rowOff>
    </xdr:from>
    <xdr:to>
      <xdr:col>54</xdr:col>
      <xdr:colOff>189865</xdr:colOff>
      <xdr:row>64</xdr:row>
      <xdr:rowOff>129877</xdr:rowOff>
    </xdr:to>
    <xdr:cxnSp macro="">
      <xdr:nvCxnSpPr>
        <xdr:cNvPr id="234" name="直線コネクタ 233"/>
        <xdr:cNvCxnSpPr/>
      </xdr:nvCxnSpPr>
      <xdr:spPr>
        <a:xfrm flipV="1">
          <a:off x="9429115" y="9149001"/>
          <a:ext cx="0" cy="1553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133704</xdr:rowOff>
    </xdr:from>
    <xdr:ext cx="378565" cy="259045"/>
    <xdr:sp macro="" textlink="">
      <xdr:nvSpPr>
        <xdr:cNvPr id="235" name="【橋りょう・トンネル】&#10;一人当たり有形固定資産（償却資産）額最小値テキスト"/>
        <xdr:cNvSpPr txBox="1"/>
      </xdr:nvSpPr>
      <xdr:spPr>
        <a:xfrm>
          <a:off x="9467850" y="10706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129877</xdr:rowOff>
    </xdr:from>
    <xdr:to>
      <xdr:col>55</xdr:col>
      <xdr:colOff>88900</xdr:colOff>
      <xdr:row>64</xdr:row>
      <xdr:rowOff>129877</xdr:rowOff>
    </xdr:to>
    <xdr:cxnSp macro="">
      <xdr:nvCxnSpPr>
        <xdr:cNvPr id="236" name="直線コネクタ 235"/>
        <xdr:cNvCxnSpPr/>
      </xdr:nvCxnSpPr>
      <xdr:spPr>
        <a:xfrm>
          <a:off x="9359900" y="107026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8828</xdr:rowOff>
    </xdr:from>
    <xdr:ext cx="599010" cy="259045"/>
    <xdr:sp macro="" textlink="">
      <xdr:nvSpPr>
        <xdr:cNvPr id="237" name="【橋りょう・トンネル】&#10;一人当たり有形固定資産（償却資産）額最大値テキスト"/>
        <xdr:cNvSpPr txBox="1"/>
      </xdr:nvSpPr>
      <xdr:spPr>
        <a:xfrm>
          <a:off x="9467850" y="893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62151</xdr:rowOff>
    </xdr:from>
    <xdr:to>
      <xdr:col>55</xdr:col>
      <xdr:colOff>88900</xdr:colOff>
      <xdr:row>55</xdr:row>
      <xdr:rowOff>62151</xdr:rowOff>
    </xdr:to>
    <xdr:cxnSp macro="">
      <xdr:nvCxnSpPr>
        <xdr:cNvPr id="238" name="直線コネクタ 237"/>
        <xdr:cNvCxnSpPr/>
      </xdr:nvCxnSpPr>
      <xdr:spPr>
        <a:xfrm>
          <a:off x="9359900" y="91490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122590</xdr:rowOff>
    </xdr:from>
    <xdr:ext cx="599010" cy="259045"/>
    <xdr:sp macro="" textlink="">
      <xdr:nvSpPr>
        <xdr:cNvPr id="239" name="【橋りょう・トンネル】&#10;一人当たり有形固定資産（償却資産）額平均値テキスト"/>
        <xdr:cNvSpPr txBox="1"/>
      </xdr:nvSpPr>
      <xdr:spPr>
        <a:xfrm>
          <a:off x="9467850" y="10034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99713</xdr:rowOff>
    </xdr:from>
    <xdr:to>
      <xdr:col>55</xdr:col>
      <xdr:colOff>50800</xdr:colOff>
      <xdr:row>62</xdr:row>
      <xdr:rowOff>29863</xdr:rowOff>
    </xdr:to>
    <xdr:sp macro="" textlink="">
      <xdr:nvSpPr>
        <xdr:cNvPr id="240" name="フローチャート: 判断 239"/>
        <xdr:cNvSpPr/>
      </xdr:nvSpPr>
      <xdr:spPr>
        <a:xfrm>
          <a:off x="9398000" y="101771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116153</xdr:rowOff>
    </xdr:from>
    <xdr:to>
      <xdr:col>50</xdr:col>
      <xdr:colOff>165100</xdr:colOff>
      <xdr:row>62</xdr:row>
      <xdr:rowOff>46303</xdr:rowOff>
    </xdr:to>
    <xdr:sp macro="" textlink="">
      <xdr:nvSpPr>
        <xdr:cNvPr id="241" name="フローチャート: 判断 240"/>
        <xdr:cNvSpPr/>
      </xdr:nvSpPr>
      <xdr:spPr>
        <a:xfrm>
          <a:off x="8636000" y="101936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110902</xdr:rowOff>
    </xdr:from>
    <xdr:to>
      <xdr:col>46</xdr:col>
      <xdr:colOff>38100</xdr:colOff>
      <xdr:row>62</xdr:row>
      <xdr:rowOff>41052</xdr:rowOff>
    </xdr:to>
    <xdr:sp macro="" textlink="">
      <xdr:nvSpPr>
        <xdr:cNvPr id="242" name="フローチャート: 判断 241"/>
        <xdr:cNvSpPr/>
      </xdr:nvSpPr>
      <xdr:spPr>
        <a:xfrm>
          <a:off x="7842250" y="101883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165893</xdr:rowOff>
    </xdr:from>
    <xdr:to>
      <xdr:col>41</xdr:col>
      <xdr:colOff>101600</xdr:colOff>
      <xdr:row>62</xdr:row>
      <xdr:rowOff>96043</xdr:rowOff>
    </xdr:to>
    <xdr:sp macro="" textlink="">
      <xdr:nvSpPr>
        <xdr:cNvPr id="243" name="フローチャート: 判断 242"/>
        <xdr:cNvSpPr/>
      </xdr:nvSpPr>
      <xdr:spPr>
        <a:xfrm>
          <a:off x="7029450" y="102433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29449</xdr:rowOff>
    </xdr:from>
    <xdr:to>
      <xdr:col>36</xdr:col>
      <xdr:colOff>165100</xdr:colOff>
      <xdr:row>62</xdr:row>
      <xdr:rowOff>131049</xdr:rowOff>
    </xdr:to>
    <xdr:sp macro="" textlink="">
      <xdr:nvSpPr>
        <xdr:cNvPr id="244" name="フローチャート: 判断 243"/>
        <xdr:cNvSpPr/>
      </xdr:nvSpPr>
      <xdr:spPr>
        <a:xfrm>
          <a:off x="6235700" y="1027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79077</xdr:rowOff>
    </xdr:from>
    <xdr:to>
      <xdr:col>55</xdr:col>
      <xdr:colOff>50800</xdr:colOff>
      <xdr:row>65</xdr:row>
      <xdr:rowOff>9227</xdr:rowOff>
    </xdr:to>
    <xdr:sp macro="" textlink="">
      <xdr:nvSpPr>
        <xdr:cNvPr id="250" name="楕円 249"/>
        <xdr:cNvSpPr/>
      </xdr:nvSpPr>
      <xdr:spPr>
        <a:xfrm>
          <a:off x="9398000" y="106518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165454</xdr:rowOff>
    </xdr:from>
    <xdr:ext cx="378565" cy="259045"/>
    <xdr:sp macro="" textlink="">
      <xdr:nvSpPr>
        <xdr:cNvPr id="251" name="【橋りょう・トンネル】&#10;一人当たり有形固定資産（償却資産）額該当値テキスト"/>
        <xdr:cNvSpPr txBox="1"/>
      </xdr:nvSpPr>
      <xdr:spPr>
        <a:xfrm>
          <a:off x="9467850" y="10573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79094</xdr:rowOff>
    </xdr:from>
    <xdr:to>
      <xdr:col>50</xdr:col>
      <xdr:colOff>165100</xdr:colOff>
      <xdr:row>65</xdr:row>
      <xdr:rowOff>9244</xdr:rowOff>
    </xdr:to>
    <xdr:sp macro="" textlink="">
      <xdr:nvSpPr>
        <xdr:cNvPr id="252" name="楕円 251"/>
        <xdr:cNvSpPr/>
      </xdr:nvSpPr>
      <xdr:spPr>
        <a:xfrm>
          <a:off x="8636000" y="106518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129877</xdr:rowOff>
    </xdr:from>
    <xdr:to>
      <xdr:col>55</xdr:col>
      <xdr:colOff>0</xdr:colOff>
      <xdr:row>64</xdr:row>
      <xdr:rowOff>129894</xdr:rowOff>
    </xdr:to>
    <xdr:cxnSp macro="">
      <xdr:nvCxnSpPr>
        <xdr:cNvPr id="253" name="直線コネクタ 252"/>
        <xdr:cNvCxnSpPr/>
      </xdr:nvCxnSpPr>
      <xdr:spPr>
        <a:xfrm flipV="1">
          <a:off x="8686800" y="10702627"/>
          <a:ext cx="74295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79108</xdr:rowOff>
    </xdr:from>
    <xdr:to>
      <xdr:col>46</xdr:col>
      <xdr:colOff>38100</xdr:colOff>
      <xdr:row>65</xdr:row>
      <xdr:rowOff>9258</xdr:rowOff>
    </xdr:to>
    <xdr:sp macro="" textlink="">
      <xdr:nvSpPr>
        <xdr:cNvPr id="254" name="楕円 253"/>
        <xdr:cNvSpPr/>
      </xdr:nvSpPr>
      <xdr:spPr>
        <a:xfrm>
          <a:off x="7842250" y="106518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129894</xdr:rowOff>
    </xdr:from>
    <xdr:to>
      <xdr:col>50</xdr:col>
      <xdr:colOff>114300</xdr:colOff>
      <xdr:row>64</xdr:row>
      <xdr:rowOff>129908</xdr:rowOff>
    </xdr:to>
    <xdr:cxnSp macro="">
      <xdr:nvCxnSpPr>
        <xdr:cNvPr id="255" name="直線コネクタ 254"/>
        <xdr:cNvCxnSpPr/>
      </xdr:nvCxnSpPr>
      <xdr:spPr>
        <a:xfrm flipV="1">
          <a:off x="7886700" y="10702644"/>
          <a:ext cx="8001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79122</xdr:rowOff>
    </xdr:from>
    <xdr:to>
      <xdr:col>41</xdr:col>
      <xdr:colOff>101600</xdr:colOff>
      <xdr:row>65</xdr:row>
      <xdr:rowOff>9272</xdr:rowOff>
    </xdr:to>
    <xdr:sp macro="" textlink="">
      <xdr:nvSpPr>
        <xdr:cNvPr id="256" name="楕円 255"/>
        <xdr:cNvSpPr/>
      </xdr:nvSpPr>
      <xdr:spPr>
        <a:xfrm>
          <a:off x="7029450" y="106518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129908</xdr:rowOff>
    </xdr:from>
    <xdr:to>
      <xdr:col>45</xdr:col>
      <xdr:colOff>177800</xdr:colOff>
      <xdr:row>64</xdr:row>
      <xdr:rowOff>129922</xdr:rowOff>
    </xdr:to>
    <xdr:cxnSp macro="">
      <xdr:nvCxnSpPr>
        <xdr:cNvPr id="257" name="直線コネクタ 256"/>
        <xdr:cNvCxnSpPr/>
      </xdr:nvCxnSpPr>
      <xdr:spPr>
        <a:xfrm flipV="1">
          <a:off x="7080250" y="10702658"/>
          <a:ext cx="80645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79138</xdr:rowOff>
    </xdr:from>
    <xdr:to>
      <xdr:col>36</xdr:col>
      <xdr:colOff>165100</xdr:colOff>
      <xdr:row>65</xdr:row>
      <xdr:rowOff>9288</xdr:rowOff>
    </xdr:to>
    <xdr:sp macro="" textlink="">
      <xdr:nvSpPr>
        <xdr:cNvPr id="258" name="楕円 257"/>
        <xdr:cNvSpPr/>
      </xdr:nvSpPr>
      <xdr:spPr>
        <a:xfrm>
          <a:off x="6235700" y="106518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129922</xdr:rowOff>
    </xdr:from>
    <xdr:to>
      <xdr:col>41</xdr:col>
      <xdr:colOff>50800</xdr:colOff>
      <xdr:row>64</xdr:row>
      <xdr:rowOff>129938</xdr:rowOff>
    </xdr:to>
    <xdr:cxnSp macro="">
      <xdr:nvCxnSpPr>
        <xdr:cNvPr id="259" name="直線コネクタ 258"/>
        <xdr:cNvCxnSpPr/>
      </xdr:nvCxnSpPr>
      <xdr:spPr>
        <a:xfrm flipV="1">
          <a:off x="6286500" y="10702672"/>
          <a:ext cx="79375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62830</xdr:rowOff>
    </xdr:from>
    <xdr:ext cx="599010" cy="259045"/>
    <xdr:sp macro="" textlink="">
      <xdr:nvSpPr>
        <xdr:cNvPr id="260" name="n_1aveValue【橋りょう・トンネル】&#10;一人当たり有形固定資産（償却資産）額"/>
        <xdr:cNvSpPr txBox="1"/>
      </xdr:nvSpPr>
      <xdr:spPr>
        <a:xfrm>
          <a:off x="8399995" y="997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57579</xdr:rowOff>
    </xdr:from>
    <xdr:ext cx="599010" cy="259045"/>
    <xdr:sp macro="" textlink="">
      <xdr:nvSpPr>
        <xdr:cNvPr id="261" name="n_2aveValue【橋りょう・トンネル】&#10;一人当たり有形固定資産（償却資産）額"/>
        <xdr:cNvSpPr txBox="1"/>
      </xdr:nvSpPr>
      <xdr:spPr>
        <a:xfrm>
          <a:off x="7612595" y="996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112570</xdr:rowOff>
    </xdr:from>
    <xdr:ext cx="599010" cy="259045"/>
    <xdr:sp macro="" textlink="">
      <xdr:nvSpPr>
        <xdr:cNvPr id="262" name="n_3aveValue【橋りょう・トンネル】&#10;一人当たり有形固定資産（償却資産）額"/>
        <xdr:cNvSpPr txBox="1"/>
      </xdr:nvSpPr>
      <xdr:spPr>
        <a:xfrm>
          <a:off x="6818845" y="1002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147576</xdr:rowOff>
    </xdr:from>
    <xdr:ext cx="599010" cy="259045"/>
    <xdr:sp macro="" textlink="">
      <xdr:nvSpPr>
        <xdr:cNvPr id="263" name="n_4aveValue【橋りょう・トンネル】&#10;一人当たり有形固定資産（償却資産）額"/>
        <xdr:cNvSpPr txBox="1"/>
      </xdr:nvSpPr>
      <xdr:spPr>
        <a:xfrm>
          <a:off x="6006045" y="1005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65</xdr:row>
      <xdr:rowOff>371</xdr:rowOff>
    </xdr:from>
    <xdr:ext cx="378565" cy="259045"/>
    <xdr:sp macro="" textlink="">
      <xdr:nvSpPr>
        <xdr:cNvPr id="264" name="n_1mainValue【橋りょう・トンネル】&#10;一人当たり有形固定資産（償却資産）額"/>
        <xdr:cNvSpPr txBox="1"/>
      </xdr:nvSpPr>
      <xdr:spPr>
        <a:xfrm>
          <a:off x="8503867" y="1073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65</xdr:row>
      <xdr:rowOff>385</xdr:rowOff>
    </xdr:from>
    <xdr:ext cx="378565" cy="259045"/>
    <xdr:sp macro="" textlink="">
      <xdr:nvSpPr>
        <xdr:cNvPr id="265" name="n_2mainValue【橋りょう・トンネル】&#10;一人当たり有形固定資産（償却資産）額"/>
        <xdr:cNvSpPr txBox="1"/>
      </xdr:nvSpPr>
      <xdr:spPr>
        <a:xfrm>
          <a:off x="7716467" y="10738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65</xdr:row>
      <xdr:rowOff>399</xdr:rowOff>
    </xdr:from>
    <xdr:ext cx="378565" cy="259045"/>
    <xdr:sp macro="" textlink="">
      <xdr:nvSpPr>
        <xdr:cNvPr id="266" name="n_3mainValue【橋りょう・トンネル】&#10;一人当たり有形固定資産（償却資産）額"/>
        <xdr:cNvSpPr txBox="1"/>
      </xdr:nvSpPr>
      <xdr:spPr>
        <a:xfrm>
          <a:off x="6910017" y="10738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65</xdr:row>
      <xdr:rowOff>415</xdr:rowOff>
    </xdr:from>
    <xdr:ext cx="378565" cy="259045"/>
    <xdr:sp macro="" textlink="">
      <xdr:nvSpPr>
        <xdr:cNvPr id="267" name="n_4mainValue【橋りょう・トンネル】&#10;一人当たり有形固定資産（償却資産）額"/>
        <xdr:cNvSpPr txBox="1"/>
      </xdr:nvSpPr>
      <xdr:spPr>
        <a:xfrm>
          <a:off x="6116267" y="10738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40005</xdr:rowOff>
    </xdr:from>
    <xdr:to>
      <xdr:col>24</xdr:col>
      <xdr:colOff>62865</xdr:colOff>
      <xdr:row>86</xdr:row>
      <xdr:rowOff>93345</xdr:rowOff>
    </xdr:to>
    <xdr:cxnSp macro="">
      <xdr:nvCxnSpPr>
        <xdr:cNvPr id="292" name="直線コネクタ 291"/>
        <xdr:cNvCxnSpPr/>
      </xdr:nvCxnSpPr>
      <xdr:spPr>
        <a:xfrm flipV="1">
          <a:off x="4177665" y="12924155"/>
          <a:ext cx="0" cy="1374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97172</xdr:rowOff>
    </xdr:from>
    <xdr:ext cx="405111" cy="259045"/>
    <xdr:sp macro="" textlink="">
      <xdr:nvSpPr>
        <xdr:cNvPr id="293" name="【公営住宅】&#10;有形固定資産減価償却率最小値テキスト"/>
        <xdr:cNvSpPr txBox="1"/>
      </xdr:nvSpPr>
      <xdr:spPr>
        <a:xfrm>
          <a:off x="4216400" y="1430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93345</xdr:rowOff>
    </xdr:from>
    <xdr:to>
      <xdr:col>24</xdr:col>
      <xdr:colOff>152400</xdr:colOff>
      <xdr:row>86</xdr:row>
      <xdr:rowOff>93345</xdr:rowOff>
    </xdr:to>
    <xdr:cxnSp macro="">
      <xdr:nvCxnSpPr>
        <xdr:cNvPr id="294" name="直線コネクタ 293"/>
        <xdr:cNvCxnSpPr/>
      </xdr:nvCxnSpPr>
      <xdr:spPr>
        <a:xfrm>
          <a:off x="4108450" y="14298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158132</xdr:rowOff>
    </xdr:from>
    <xdr:ext cx="405111" cy="259045"/>
    <xdr:sp macro="" textlink="">
      <xdr:nvSpPr>
        <xdr:cNvPr id="295" name="【公営住宅】&#10;有形固定資産減価償却率最大値テキスト"/>
        <xdr:cNvSpPr txBox="1"/>
      </xdr:nvSpPr>
      <xdr:spPr>
        <a:xfrm>
          <a:off x="4216400" y="12712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40005</xdr:rowOff>
    </xdr:from>
    <xdr:to>
      <xdr:col>24</xdr:col>
      <xdr:colOff>152400</xdr:colOff>
      <xdr:row>78</xdr:row>
      <xdr:rowOff>40005</xdr:rowOff>
    </xdr:to>
    <xdr:cxnSp macro="">
      <xdr:nvCxnSpPr>
        <xdr:cNvPr id="296" name="直線コネクタ 295"/>
        <xdr:cNvCxnSpPr/>
      </xdr:nvCxnSpPr>
      <xdr:spPr>
        <a:xfrm>
          <a:off x="4108450" y="129241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67327</xdr:rowOff>
    </xdr:from>
    <xdr:ext cx="405111" cy="259045"/>
    <xdr:sp macro="" textlink="">
      <xdr:nvSpPr>
        <xdr:cNvPr id="297" name="【公営住宅】&#10;有形固定資産減価償却率平均値テキスト"/>
        <xdr:cNvSpPr txBox="1"/>
      </xdr:nvSpPr>
      <xdr:spPr>
        <a:xfrm>
          <a:off x="4216400" y="1361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98" name="フローチャート: 判断 297"/>
        <xdr:cNvSpPr/>
      </xdr:nvSpPr>
      <xdr:spPr>
        <a:xfrm>
          <a:off x="41275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130175</xdr:rowOff>
    </xdr:from>
    <xdr:to>
      <xdr:col>20</xdr:col>
      <xdr:colOff>38100</xdr:colOff>
      <xdr:row>83</xdr:row>
      <xdr:rowOff>60325</xdr:rowOff>
    </xdr:to>
    <xdr:sp macro="" textlink="">
      <xdr:nvSpPr>
        <xdr:cNvPr id="299" name="フローチャート: 判断 298"/>
        <xdr:cNvSpPr/>
      </xdr:nvSpPr>
      <xdr:spPr>
        <a:xfrm>
          <a:off x="3384550" y="136747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71120</xdr:rowOff>
    </xdr:from>
    <xdr:to>
      <xdr:col>15</xdr:col>
      <xdr:colOff>101600</xdr:colOff>
      <xdr:row>83</xdr:row>
      <xdr:rowOff>1270</xdr:rowOff>
    </xdr:to>
    <xdr:sp macro="" textlink="">
      <xdr:nvSpPr>
        <xdr:cNvPr id="300" name="フローチャート: 判断 299"/>
        <xdr:cNvSpPr/>
      </xdr:nvSpPr>
      <xdr:spPr>
        <a:xfrm>
          <a:off x="2571750" y="13615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301" name="フローチャート: 判断 300"/>
        <xdr:cNvSpPr/>
      </xdr:nvSpPr>
      <xdr:spPr>
        <a:xfrm>
          <a:off x="1778000" y="1357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302" name="フローチャート: 判断 301"/>
        <xdr:cNvSpPr/>
      </xdr:nvSpPr>
      <xdr:spPr>
        <a:xfrm>
          <a:off x="984250" y="136099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153036</xdr:rowOff>
    </xdr:from>
    <xdr:to>
      <xdr:col>24</xdr:col>
      <xdr:colOff>114300</xdr:colOff>
      <xdr:row>84</xdr:row>
      <xdr:rowOff>83186</xdr:rowOff>
    </xdr:to>
    <xdr:sp macro="" textlink="">
      <xdr:nvSpPr>
        <xdr:cNvPr id="308" name="楕円 307"/>
        <xdr:cNvSpPr/>
      </xdr:nvSpPr>
      <xdr:spPr>
        <a:xfrm>
          <a:off x="4127500" y="138626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131463</xdr:rowOff>
    </xdr:from>
    <xdr:ext cx="405111" cy="259045"/>
    <xdr:sp macro="" textlink="">
      <xdr:nvSpPr>
        <xdr:cNvPr id="309" name="【公営住宅】&#10;有形固定資産減価償却率該当値テキスト"/>
        <xdr:cNvSpPr txBox="1"/>
      </xdr:nvSpPr>
      <xdr:spPr>
        <a:xfrm>
          <a:off x="4216400" y="1384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153036</xdr:rowOff>
    </xdr:from>
    <xdr:to>
      <xdr:col>20</xdr:col>
      <xdr:colOff>38100</xdr:colOff>
      <xdr:row>84</xdr:row>
      <xdr:rowOff>83186</xdr:rowOff>
    </xdr:to>
    <xdr:sp macro="" textlink="">
      <xdr:nvSpPr>
        <xdr:cNvPr id="310" name="楕円 309"/>
        <xdr:cNvSpPr/>
      </xdr:nvSpPr>
      <xdr:spPr>
        <a:xfrm>
          <a:off x="3384550" y="138626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32386</xdr:rowOff>
    </xdr:from>
    <xdr:to>
      <xdr:col>24</xdr:col>
      <xdr:colOff>63500</xdr:colOff>
      <xdr:row>84</xdr:row>
      <xdr:rowOff>32386</xdr:rowOff>
    </xdr:to>
    <xdr:cxnSp macro="">
      <xdr:nvCxnSpPr>
        <xdr:cNvPr id="311" name="直線コネクタ 310"/>
        <xdr:cNvCxnSpPr/>
      </xdr:nvCxnSpPr>
      <xdr:spPr>
        <a:xfrm>
          <a:off x="3429000" y="13907136"/>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122555</xdr:rowOff>
    </xdr:from>
    <xdr:to>
      <xdr:col>15</xdr:col>
      <xdr:colOff>101600</xdr:colOff>
      <xdr:row>84</xdr:row>
      <xdr:rowOff>52705</xdr:rowOff>
    </xdr:to>
    <xdr:sp macro="" textlink="">
      <xdr:nvSpPr>
        <xdr:cNvPr id="312" name="楕円 311"/>
        <xdr:cNvSpPr/>
      </xdr:nvSpPr>
      <xdr:spPr>
        <a:xfrm>
          <a:off x="2571750" y="138322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1905</xdr:rowOff>
    </xdr:from>
    <xdr:to>
      <xdr:col>19</xdr:col>
      <xdr:colOff>177800</xdr:colOff>
      <xdr:row>84</xdr:row>
      <xdr:rowOff>32386</xdr:rowOff>
    </xdr:to>
    <xdr:cxnSp macro="">
      <xdr:nvCxnSpPr>
        <xdr:cNvPr id="313" name="直線コネクタ 312"/>
        <xdr:cNvCxnSpPr/>
      </xdr:nvCxnSpPr>
      <xdr:spPr>
        <a:xfrm>
          <a:off x="2622550" y="13876655"/>
          <a:ext cx="8064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158750</xdr:rowOff>
    </xdr:from>
    <xdr:to>
      <xdr:col>10</xdr:col>
      <xdr:colOff>165100</xdr:colOff>
      <xdr:row>84</xdr:row>
      <xdr:rowOff>88900</xdr:rowOff>
    </xdr:to>
    <xdr:sp macro="" textlink="">
      <xdr:nvSpPr>
        <xdr:cNvPr id="314" name="楕円 313"/>
        <xdr:cNvSpPr/>
      </xdr:nvSpPr>
      <xdr:spPr>
        <a:xfrm>
          <a:off x="1778000" y="13868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1905</xdr:rowOff>
    </xdr:from>
    <xdr:to>
      <xdr:col>15</xdr:col>
      <xdr:colOff>50800</xdr:colOff>
      <xdr:row>84</xdr:row>
      <xdr:rowOff>38100</xdr:rowOff>
    </xdr:to>
    <xdr:cxnSp macro="">
      <xdr:nvCxnSpPr>
        <xdr:cNvPr id="315" name="直線コネクタ 314"/>
        <xdr:cNvCxnSpPr/>
      </xdr:nvCxnSpPr>
      <xdr:spPr>
        <a:xfrm flipV="1">
          <a:off x="1828800" y="13876655"/>
          <a:ext cx="7937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141605</xdr:rowOff>
    </xdr:from>
    <xdr:to>
      <xdr:col>6</xdr:col>
      <xdr:colOff>38100</xdr:colOff>
      <xdr:row>84</xdr:row>
      <xdr:rowOff>71755</xdr:rowOff>
    </xdr:to>
    <xdr:sp macro="" textlink="">
      <xdr:nvSpPr>
        <xdr:cNvPr id="316" name="楕円 315"/>
        <xdr:cNvSpPr/>
      </xdr:nvSpPr>
      <xdr:spPr>
        <a:xfrm>
          <a:off x="984250" y="138512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20955</xdr:rowOff>
    </xdr:from>
    <xdr:to>
      <xdr:col>10</xdr:col>
      <xdr:colOff>114300</xdr:colOff>
      <xdr:row>84</xdr:row>
      <xdr:rowOff>38100</xdr:rowOff>
    </xdr:to>
    <xdr:cxnSp macro="">
      <xdr:nvCxnSpPr>
        <xdr:cNvPr id="317" name="直線コネクタ 316"/>
        <xdr:cNvCxnSpPr/>
      </xdr:nvCxnSpPr>
      <xdr:spPr>
        <a:xfrm>
          <a:off x="1028700" y="13895705"/>
          <a:ext cx="8001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76852</xdr:rowOff>
    </xdr:from>
    <xdr:ext cx="405111" cy="259045"/>
    <xdr:sp macro="" textlink="">
      <xdr:nvSpPr>
        <xdr:cNvPr id="318" name="n_1aveValue【公営住宅】&#10;有形固定資産減価償却率"/>
        <xdr:cNvSpPr txBox="1"/>
      </xdr:nvSpPr>
      <xdr:spPr>
        <a:xfrm>
          <a:off x="3239144" y="1345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17797</xdr:rowOff>
    </xdr:from>
    <xdr:ext cx="405111" cy="259045"/>
    <xdr:sp macro="" textlink="">
      <xdr:nvSpPr>
        <xdr:cNvPr id="319" name="n_2aveValue【公営住宅】&#10;有形固定資産減価償却率"/>
        <xdr:cNvSpPr txBox="1"/>
      </xdr:nvSpPr>
      <xdr:spPr>
        <a:xfrm>
          <a:off x="2439044" y="1339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20" name="n_3aveValue【公営住宅】&#10;有形固定資産減価償却率"/>
        <xdr:cNvSpPr txBox="1"/>
      </xdr:nvSpPr>
      <xdr:spPr>
        <a:xfrm>
          <a:off x="1645294" y="1336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21" name="n_4aveValue【公営住宅】&#10;有形固定資産減価償却率"/>
        <xdr:cNvSpPr txBox="1"/>
      </xdr:nvSpPr>
      <xdr:spPr>
        <a:xfrm>
          <a:off x="851544" y="1339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74313</xdr:rowOff>
    </xdr:from>
    <xdr:ext cx="405111" cy="259045"/>
    <xdr:sp macro="" textlink="">
      <xdr:nvSpPr>
        <xdr:cNvPr id="322" name="n_1mainValue【公営住宅】&#10;有形固定資産減価償却率"/>
        <xdr:cNvSpPr txBox="1"/>
      </xdr:nvSpPr>
      <xdr:spPr>
        <a:xfrm>
          <a:off x="32391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43832</xdr:rowOff>
    </xdr:from>
    <xdr:ext cx="405111" cy="259045"/>
    <xdr:sp macro="" textlink="">
      <xdr:nvSpPr>
        <xdr:cNvPr id="323" name="n_2mainValue【公営住宅】&#10;有形固定資産減価償却率"/>
        <xdr:cNvSpPr txBox="1"/>
      </xdr:nvSpPr>
      <xdr:spPr>
        <a:xfrm>
          <a:off x="2439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80027</xdr:rowOff>
    </xdr:from>
    <xdr:ext cx="405111" cy="259045"/>
    <xdr:sp macro="" textlink="">
      <xdr:nvSpPr>
        <xdr:cNvPr id="324" name="n_3mainValue【公営住宅】&#10;有形固定資産減価償却率"/>
        <xdr:cNvSpPr txBox="1"/>
      </xdr:nvSpPr>
      <xdr:spPr>
        <a:xfrm>
          <a:off x="164529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62882</xdr:rowOff>
    </xdr:from>
    <xdr:ext cx="405111" cy="259045"/>
    <xdr:sp macro="" textlink="">
      <xdr:nvSpPr>
        <xdr:cNvPr id="325" name="n_4mainValue【公営住宅】&#10;有形固定資産減価償却率"/>
        <xdr:cNvSpPr txBox="1"/>
      </xdr:nvSpPr>
      <xdr:spPr>
        <a:xfrm>
          <a:off x="8515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123825</xdr:rowOff>
    </xdr:from>
    <xdr:to>
      <xdr:col>54</xdr:col>
      <xdr:colOff>189865</xdr:colOff>
      <xdr:row>86</xdr:row>
      <xdr:rowOff>81535</xdr:rowOff>
    </xdr:to>
    <xdr:cxnSp macro="">
      <xdr:nvCxnSpPr>
        <xdr:cNvPr id="349" name="直線コネクタ 348"/>
        <xdr:cNvCxnSpPr/>
      </xdr:nvCxnSpPr>
      <xdr:spPr>
        <a:xfrm flipV="1">
          <a:off x="9429115" y="12842875"/>
          <a:ext cx="0" cy="1443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85362</xdr:rowOff>
    </xdr:from>
    <xdr:ext cx="469744" cy="259045"/>
    <xdr:sp macro="" textlink="">
      <xdr:nvSpPr>
        <xdr:cNvPr id="350" name="【公営住宅】&#10;一人当たり面積最小値テキスト"/>
        <xdr:cNvSpPr txBox="1"/>
      </xdr:nvSpPr>
      <xdr:spPr>
        <a:xfrm>
          <a:off x="9467850" y="1429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81535</xdr:rowOff>
    </xdr:from>
    <xdr:to>
      <xdr:col>55</xdr:col>
      <xdr:colOff>88900</xdr:colOff>
      <xdr:row>86</xdr:row>
      <xdr:rowOff>81535</xdr:rowOff>
    </xdr:to>
    <xdr:cxnSp macro="">
      <xdr:nvCxnSpPr>
        <xdr:cNvPr id="351" name="直線コネクタ 350"/>
        <xdr:cNvCxnSpPr/>
      </xdr:nvCxnSpPr>
      <xdr:spPr>
        <a:xfrm>
          <a:off x="9359900" y="142864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70502</xdr:rowOff>
    </xdr:from>
    <xdr:ext cx="469744" cy="259045"/>
    <xdr:sp macro="" textlink="">
      <xdr:nvSpPr>
        <xdr:cNvPr id="352" name="【公営住宅】&#10;一人当たり面積最大値テキスト"/>
        <xdr:cNvSpPr txBox="1"/>
      </xdr:nvSpPr>
      <xdr:spPr>
        <a:xfrm>
          <a:off x="9467850" y="1262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123825</xdr:rowOff>
    </xdr:from>
    <xdr:to>
      <xdr:col>55</xdr:col>
      <xdr:colOff>88900</xdr:colOff>
      <xdr:row>77</xdr:row>
      <xdr:rowOff>123825</xdr:rowOff>
    </xdr:to>
    <xdr:cxnSp macro="">
      <xdr:nvCxnSpPr>
        <xdr:cNvPr id="353" name="直線コネクタ 352"/>
        <xdr:cNvCxnSpPr/>
      </xdr:nvCxnSpPr>
      <xdr:spPr>
        <a:xfrm>
          <a:off x="9359900" y="128428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94887</xdr:rowOff>
    </xdr:from>
    <xdr:ext cx="469744" cy="259045"/>
    <xdr:sp macro="" textlink="">
      <xdr:nvSpPr>
        <xdr:cNvPr id="354" name="【公営住宅】&#10;一人当たり面積平均値テキスト"/>
        <xdr:cNvSpPr txBox="1"/>
      </xdr:nvSpPr>
      <xdr:spPr>
        <a:xfrm>
          <a:off x="9467850" y="1396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116460</xdr:rowOff>
    </xdr:from>
    <xdr:to>
      <xdr:col>55</xdr:col>
      <xdr:colOff>50800</xdr:colOff>
      <xdr:row>85</xdr:row>
      <xdr:rowOff>46610</xdr:rowOff>
    </xdr:to>
    <xdr:sp macro="" textlink="">
      <xdr:nvSpPr>
        <xdr:cNvPr id="355" name="フローチャート: 判断 354"/>
        <xdr:cNvSpPr/>
      </xdr:nvSpPr>
      <xdr:spPr>
        <a:xfrm>
          <a:off x="9398000" y="139912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100457</xdr:rowOff>
    </xdr:from>
    <xdr:to>
      <xdr:col>50</xdr:col>
      <xdr:colOff>165100</xdr:colOff>
      <xdr:row>85</xdr:row>
      <xdr:rowOff>30607</xdr:rowOff>
    </xdr:to>
    <xdr:sp macro="" textlink="">
      <xdr:nvSpPr>
        <xdr:cNvPr id="356" name="フローチャート: 判断 355"/>
        <xdr:cNvSpPr/>
      </xdr:nvSpPr>
      <xdr:spPr>
        <a:xfrm>
          <a:off x="8636000" y="139752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101981</xdr:rowOff>
    </xdr:from>
    <xdr:to>
      <xdr:col>46</xdr:col>
      <xdr:colOff>38100</xdr:colOff>
      <xdr:row>85</xdr:row>
      <xdr:rowOff>32131</xdr:rowOff>
    </xdr:to>
    <xdr:sp macro="" textlink="">
      <xdr:nvSpPr>
        <xdr:cNvPr id="357" name="フローチャート: 判断 356"/>
        <xdr:cNvSpPr/>
      </xdr:nvSpPr>
      <xdr:spPr>
        <a:xfrm>
          <a:off x="7842250" y="139767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112268</xdr:rowOff>
    </xdr:from>
    <xdr:to>
      <xdr:col>41</xdr:col>
      <xdr:colOff>101600</xdr:colOff>
      <xdr:row>85</xdr:row>
      <xdr:rowOff>42418</xdr:rowOff>
    </xdr:to>
    <xdr:sp macro="" textlink="">
      <xdr:nvSpPr>
        <xdr:cNvPr id="358" name="フローチャート: 判断 357"/>
        <xdr:cNvSpPr/>
      </xdr:nvSpPr>
      <xdr:spPr>
        <a:xfrm>
          <a:off x="7029450" y="139870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116839</xdr:rowOff>
    </xdr:from>
    <xdr:to>
      <xdr:col>36</xdr:col>
      <xdr:colOff>165100</xdr:colOff>
      <xdr:row>85</xdr:row>
      <xdr:rowOff>46989</xdr:rowOff>
    </xdr:to>
    <xdr:sp macro="" textlink="">
      <xdr:nvSpPr>
        <xdr:cNvPr id="359" name="フローチャート: 判断 358"/>
        <xdr:cNvSpPr/>
      </xdr:nvSpPr>
      <xdr:spPr>
        <a:xfrm>
          <a:off x="6235700" y="139915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28829</xdr:rowOff>
    </xdr:from>
    <xdr:to>
      <xdr:col>55</xdr:col>
      <xdr:colOff>50800</xdr:colOff>
      <xdr:row>83</xdr:row>
      <xdr:rowOff>130429</xdr:rowOff>
    </xdr:to>
    <xdr:sp macro="" textlink="">
      <xdr:nvSpPr>
        <xdr:cNvPr id="365" name="楕円 364"/>
        <xdr:cNvSpPr/>
      </xdr:nvSpPr>
      <xdr:spPr>
        <a:xfrm>
          <a:off x="9398000" y="137384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51706</xdr:rowOff>
    </xdr:from>
    <xdr:ext cx="469744" cy="259045"/>
    <xdr:sp macro="" textlink="">
      <xdr:nvSpPr>
        <xdr:cNvPr id="366" name="【公営住宅】&#10;一人当たり面積該当値テキスト"/>
        <xdr:cNvSpPr txBox="1"/>
      </xdr:nvSpPr>
      <xdr:spPr>
        <a:xfrm>
          <a:off x="9467850" y="1359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38354</xdr:rowOff>
    </xdr:from>
    <xdr:to>
      <xdr:col>50</xdr:col>
      <xdr:colOff>165100</xdr:colOff>
      <xdr:row>83</xdr:row>
      <xdr:rowOff>139954</xdr:rowOff>
    </xdr:to>
    <xdr:sp macro="" textlink="">
      <xdr:nvSpPr>
        <xdr:cNvPr id="367" name="楕円 366"/>
        <xdr:cNvSpPr/>
      </xdr:nvSpPr>
      <xdr:spPr>
        <a:xfrm>
          <a:off x="8636000" y="1374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79629</xdr:rowOff>
    </xdr:from>
    <xdr:to>
      <xdr:col>55</xdr:col>
      <xdr:colOff>0</xdr:colOff>
      <xdr:row>83</xdr:row>
      <xdr:rowOff>89154</xdr:rowOff>
    </xdr:to>
    <xdr:cxnSp macro="">
      <xdr:nvCxnSpPr>
        <xdr:cNvPr id="368" name="直線コネクタ 367"/>
        <xdr:cNvCxnSpPr/>
      </xdr:nvCxnSpPr>
      <xdr:spPr>
        <a:xfrm flipV="1">
          <a:off x="8686800" y="13789279"/>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43307</xdr:rowOff>
    </xdr:from>
    <xdr:to>
      <xdr:col>46</xdr:col>
      <xdr:colOff>38100</xdr:colOff>
      <xdr:row>83</xdr:row>
      <xdr:rowOff>144907</xdr:rowOff>
    </xdr:to>
    <xdr:sp macro="" textlink="">
      <xdr:nvSpPr>
        <xdr:cNvPr id="369" name="楕円 368"/>
        <xdr:cNvSpPr/>
      </xdr:nvSpPr>
      <xdr:spPr>
        <a:xfrm>
          <a:off x="7842250" y="137529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89154</xdr:rowOff>
    </xdr:from>
    <xdr:to>
      <xdr:col>50</xdr:col>
      <xdr:colOff>114300</xdr:colOff>
      <xdr:row>83</xdr:row>
      <xdr:rowOff>94107</xdr:rowOff>
    </xdr:to>
    <xdr:cxnSp macro="">
      <xdr:nvCxnSpPr>
        <xdr:cNvPr id="370" name="直線コネクタ 369"/>
        <xdr:cNvCxnSpPr/>
      </xdr:nvCxnSpPr>
      <xdr:spPr>
        <a:xfrm flipV="1">
          <a:off x="7886700" y="13798804"/>
          <a:ext cx="8001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50164</xdr:rowOff>
    </xdr:from>
    <xdr:to>
      <xdr:col>41</xdr:col>
      <xdr:colOff>101600</xdr:colOff>
      <xdr:row>83</xdr:row>
      <xdr:rowOff>151764</xdr:rowOff>
    </xdr:to>
    <xdr:sp macro="" textlink="">
      <xdr:nvSpPr>
        <xdr:cNvPr id="371" name="楕円 370"/>
        <xdr:cNvSpPr/>
      </xdr:nvSpPr>
      <xdr:spPr>
        <a:xfrm>
          <a:off x="7029450" y="1375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94107</xdr:rowOff>
    </xdr:from>
    <xdr:to>
      <xdr:col>45</xdr:col>
      <xdr:colOff>177800</xdr:colOff>
      <xdr:row>83</xdr:row>
      <xdr:rowOff>100964</xdr:rowOff>
    </xdr:to>
    <xdr:cxnSp macro="">
      <xdr:nvCxnSpPr>
        <xdr:cNvPr id="372" name="直線コネクタ 371"/>
        <xdr:cNvCxnSpPr/>
      </xdr:nvCxnSpPr>
      <xdr:spPr>
        <a:xfrm flipV="1">
          <a:off x="7080250" y="13803757"/>
          <a:ext cx="80645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61595</xdr:rowOff>
    </xdr:from>
    <xdr:to>
      <xdr:col>36</xdr:col>
      <xdr:colOff>165100</xdr:colOff>
      <xdr:row>83</xdr:row>
      <xdr:rowOff>163195</xdr:rowOff>
    </xdr:to>
    <xdr:sp macro="" textlink="">
      <xdr:nvSpPr>
        <xdr:cNvPr id="373" name="楕円 372"/>
        <xdr:cNvSpPr/>
      </xdr:nvSpPr>
      <xdr:spPr>
        <a:xfrm>
          <a:off x="6235700" y="1377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100964</xdr:rowOff>
    </xdr:from>
    <xdr:to>
      <xdr:col>41</xdr:col>
      <xdr:colOff>50800</xdr:colOff>
      <xdr:row>83</xdr:row>
      <xdr:rowOff>112395</xdr:rowOff>
    </xdr:to>
    <xdr:cxnSp macro="">
      <xdr:nvCxnSpPr>
        <xdr:cNvPr id="374" name="直線コネクタ 373"/>
        <xdr:cNvCxnSpPr/>
      </xdr:nvCxnSpPr>
      <xdr:spPr>
        <a:xfrm flipV="1">
          <a:off x="6286500" y="13810614"/>
          <a:ext cx="7937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21734</xdr:rowOff>
    </xdr:from>
    <xdr:ext cx="469744" cy="259045"/>
    <xdr:sp macro="" textlink="">
      <xdr:nvSpPr>
        <xdr:cNvPr id="375" name="n_1aveValue【公営住宅】&#10;一人当たり面積"/>
        <xdr:cNvSpPr txBox="1"/>
      </xdr:nvSpPr>
      <xdr:spPr>
        <a:xfrm>
          <a:off x="8458277" y="1406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23258</xdr:rowOff>
    </xdr:from>
    <xdr:ext cx="469744" cy="259045"/>
    <xdr:sp macro="" textlink="">
      <xdr:nvSpPr>
        <xdr:cNvPr id="376" name="n_2aveValue【公営住宅】&#10;一人当たり面積"/>
        <xdr:cNvSpPr txBox="1"/>
      </xdr:nvSpPr>
      <xdr:spPr>
        <a:xfrm>
          <a:off x="7677227" y="1406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33545</xdr:rowOff>
    </xdr:from>
    <xdr:ext cx="469744" cy="259045"/>
    <xdr:sp macro="" textlink="">
      <xdr:nvSpPr>
        <xdr:cNvPr id="377" name="n_3aveValue【公営住宅】&#10;一人当たり面積"/>
        <xdr:cNvSpPr txBox="1"/>
      </xdr:nvSpPr>
      <xdr:spPr>
        <a:xfrm>
          <a:off x="6864427" y="1407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38116</xdr:rowOff>
    </xdr:from>
    <xdr:ext cx="469744" cy="259045"/>
    <xdr:sp macro="" textlink="">
      <xdr:nvSpPr>
        <xdr:cNvPr id="378" name="n_4aveValue【公営住宅】&#10;一人当たり面積"/>
        <xdr:cNvSpPr txBox="1"/>
      </xdr:nvSpPr>
      <xdr:spPr>
        <a:xfrm>
          <a:off x="6070677" y="1407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156481</xdr:rowOff>
    </xdr:from>
    <xdr:ext cx="469744" cy="259045"/>
    <xdr:sp macro="" textlink="">
      <xdr:nvSpPr>
        <xdr:cNvPr id="379" name="n_1mainValue【公営住宅】&#10;一人当たり面積"/>
        <xdr:cNvSpPr txBox="1"/>
      </xdr:nvSpPr>
      <xdr:spPr>
        <a:xfrm>
          <a:off x="8458277" y="1353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161434</xdr:rowOff>
    </xdr:from>
    <xdr:ext cx="469744" cy="259045"/>
    <xdr:sp macro="" textlink="">
      <xdr:nvSpPr>
        <xdr:cNvPr id="380" name="n_2mainValue【公営住宅】&#10;一人当たり面積"/>
        <xdr:cNvSpPr txBox="1"/>
      </xdr:nvSpPr>
      <xdr:spPr>
        <a:xfrm>
          <a:off x="7677227" y="1354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81" name="n_3mainValue【公営住宅】&#10;一人当たり面積"/>
        <xdr:cNvSpPr txBox="1"/>
      </xdr:nvSpPr>
      <xdr:spPr>
        <a:xfrm>
          <a:off x="6864427"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8272</xdr:rowOff>
    </xdr:from>
    <xdr:ext cx="469744" cy="259045"/>
    <xdr:sp macro="" textlink="">
      <xdr:nvSpPr>
        <xdr:cNvPr id="382" name="n_4mainValue【公営住宅】&#10;一人当たり面積"/>
        <xdr:cNvSpPr txBox="1"/>
      </xdr:nvSpPr>
      <xdr:spPr>
        <a:xfrm>
          <a:off x="6070677" y="1355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113756</xdr:rowOff>
    </xdr:from>
    <xdr:to>
      <xdr:col>24</xdr:col>
      <xdr:colOff>62865</xdr:colOff>
      <xdr:row>109</xdr:row>
      <xdr:rowOff>35379</xdr:rowOff>
    </xdr:to>
    <xdr:cxnSp macro="">
      <xdr:nvCxnSpPr>
        <xdr:cNvPr id="408" name="直線コネクタ 407"/>
        <xdr:cNvCxnSpPr/>
      </xdr:nvCxnSpPr>
      <xdr:spPr>
        <a:xfrm flipV="1">
          <a:off x="4177665" y="16687256"/>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60433</xdr:rowOff>
    </xdr:from>
    <xdr:ext cx="405111" cy="259045"/>
    <xdr:sp macro="" textlink="">
      <xdr:nvSpPr>
        <xdr:cNvPr id="411" name="【港湾・漁港】&#10;有形固定資産減価償却率最大値テキスト"/>
        <xdr:cNvSpPr txBox="1"/>
      </xdr:nvSpPr>
      <xdr:spPr>
        <a:xfrm>
          <a:off x="4216400" y="16462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113756</xdr:rowOff>
    </xdr:from>
    <xdr:to>
      <xdr:col>24</xdr:col>
      <xdr:colOff>152400</xdr:colOff>
      <xdr:row>100</xdr:row>
      <xdr:rowOff>113756</xdr:rowOff>
    </xdr:to>
    <xdr:cxnSp macro="">
      <xdr:nvCxnSpPr>
        <xdr:cNvPr id="412" name="直線コネクタ 411"/>
        <xdr:cNvCxnSpPr/>
      </xdr:nvCxnSpPr>
      <xdr:spPr>
        <a:xfrm>
          <a:off x="4108450" y="166872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56078</xdr:rowOff>
    </xdr:from>
    <xdr:ext cx="405111" cy="259045"/>
    <xdr:sp macro="" textlink="">
      <xdr:nvSpPr>
        <xdr:cNvPr id="413" name="【港湾・漁港】&#10;有形固定資産減価償却率平均値テキスト"/>
        <xdr:cNvSpPr txBox="1"/>
      </xdr:nvSpPr>
      <xdr:spPr>
        <a:xfrm>
          <a:off x="4216400" y="174868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414" name="フローチャート: 判断 413"/>
        <xdr:cNvSpPr/>
      </xdr:nvSpPr>
      <xdr:spPr>
        <a:xfrm>
          <a:off x="4127500" y="1750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85816</xdr:rowOff>
    </xdr:from>
    <xdr:to>
      <xdr:col>20</xdr:col>
      <xdr:colOff>38100</xdr:colOff>
      <xdr:row>106</xdr:row>
      <xdr:rowOff>15966</xdr:rowOff>
    </xdr:to>
    <xdr:sp macro="" textlink="">
      <xdr:nvSpPr>
        <xdr:cNvPr id="415" name="フローチャート: 判断 414"/>
        <xdr:cNvSpPr/>
      </xdr:nvSpPr>
      <xdr:spPr>
        <a:xfrm>
          <a:off x="3384550" y="175165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6" name="フローチャート: 判断 415"/>
        <xdr:cNvSpPr/>
      </xdr:nvSpPr>
      <xdr:spPr>
        <a:xfrm>
          <a:off x="2571750" y="1732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9071</xdr:rowOff>
    </xdr:from>
    <xdr:to>
      <xdr:col>10</xdr:col>
      <xdr:colOff>165100</xdr:colOff>
      <xdr:row>106</xdr:row>
      <xdr:rowOff>110671</xdr:rowOff>
    </xdr:to>
    <xdr:sp macro="" textlink="">
      <xdr:nvSpPr>
        <xdr:cNvPr id="417" name="フローチャート: 判断 416"/>
        <xdr:cNvSpPr/>
      </xdr:nvSpPr>
      <xdr:spPr>
        <a:xfrm>
          <a:off x="1778000" y="1761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84182</xdr:rowOff>
    </xdr:from>
    <xdr:to>
      <xdr:col>6</xdr:col>
      <xdr:colOff>38100</xdr:colOff>
      <xdr:row>105</xdr:row>
      <xdr:rowOff>14332</xdr:rowOff>
    </xdr:to>
    <xdr:sp macro="" textlink="">
      <xdr:nvSpPr>
        <xdr:cNvPr id="418" name="フローチャート: 判断 417"/>
        <xdr:cNvSpPr/>
      </xdr:nvSpPr>
      <xdr:spPr>
        <a:xfrm>
          <a:off x="984250" y="173434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76019</xdr:rowOff>
    </xdr:from>
    <xdr:to>
      <xdr:col>24</xdr:col>
      <xdr:colOff>114300</xdr:colOff>
      <xdr:row>106</xdr:row>
      <xdr:rowOff>6169</xdr:rowOff>
    </xdr:to>
    <xdr:sp macro="" textlink="">
      <xdr:nvSpPr>
        <xdr:cNvPr id="424" name="楕円 423"/>
        <xdr:cNvSpPr/>
      </xdr:nvSpPr>
      <xdr:spPr>
        <a:xfrm>
          <a:off x="41275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98896</xdr:rowOff>
    </xdr:from>
    <xdr:ext cx="405111" cy="259045"/>
    <xdr:sp macro="" textlink="">
      <xdr:nvSpPr>
        <xdr:cNvPr id="425" name="【港湾・漁港】&#10;有形固定資産減価償却率該当値テキスト"/>
        <xdr:cNvSpPr txBox="1"/>
      </xdr:nvSpPr>
      <xdr:spPr>
        <a:xfrm>
          <a:off x="4216400" y="1735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48261</xdr:rowOff>
    </xdr:from>
    <xdr:to>
      <xdr:col>20</xdr:col>
      <xdr:colOff>38100</xdr:colOff>
      <xdr:row>105</xdr:row>
      <xdr:rowOff>149861</xdr:rowOff>
    </xdr:to>
    <xdr:sp macro="" textlink="">
      <xdr:nvSpPr>
        <xdr:cNvPr id="426" name="楕円 425"/>
        <xdr:cNvSpPr/>
      </xdr:nvSpPr>
      <xdr:spPr>
        <a:xfrm>
          <a:off x="3384550" y="174790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99061</xdr:rowOff>
    </xdr:from>
    <xdr:to>
      <xdr:col>24</xdr:col>
      <xdr:colOff>63500</xdr:colOff>
      <xdr:row>105</xdr:row>
      <xdr:rowOff>126819</xdr:rowOff>
    </xdr:to>
    <xdr:cxnSp macro="">
      <xdr:nvCxnSpPr>
        <xdr:cNvPr id="427" name="直線コネクタ 426"/>
        <xdr:cNvCxnSpPr/>
      </xdr:nvCxnSpPr>
      <xdr:spPr>
        <a:xfrm>
          <a:off x="3429000" y="17529811"/>
          <a:ext cx="7493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164193</xdr:rowOff>
    </xdr:from>
    <xdr:to>
      <xdr:col>15</xdr:col>
      <xdr:colOff>101600</xdr:colOff>
      <xdr:row>100</xdr:row>
      <xdr:rowOff>94343</xdr:rowOff>
    </xdr:to>
    <xdr:sp macro="" textlink="">
      <xdr:nvSpPr>
        <xdr:cNvPr id="428" name="楕円 427"/>
        <xdr:cNvSpPr/>
      </xdr:nvSpPr>
      <xdr:spPr>
        <a:xfrm>
          <a:off x="2571750" y="165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43543</xdr:rowOff>
    </xdr:from>
    <xdr:to>
      <xdr:col>19</xdr:col>
      <xdr:colOff>177800</xdr:colOff>
      <xdr:row>105</xdr:row>
      <xdr:rowOff>99061</xdr:rowOff>
    </xdr:to>
    <xdr:cxnSp macro="">
      <xdr:nvCxnSpPr>
        <xdr:cNvPr id="429" name="直線コネクタ 428"/>
        <xdr:cNvCxnSpPr/>
      </xdr:nvCxnSpPr>
      <xdr:spPr>
        <a:xfrm>
          <a:off x="2622550" y="16617043"/>
          <a:ext cx="806450" cy="9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160927</xdr:rowOff>
    </xdr:from>
    <xdr:to>
      <xdr:col>10</xdr:col>
      <xdr:colOff>165100</xdr:colOff>
      <xdr:row>105</xdr:row>
      <xdr:rowOff>91077</xdr:rowOff>
    </xdr:to>
    <xdr:sp macro="" textlink="">
      <xdr:nvSpPr>
        <xdr:cNvPr id="430" name="楕円 429"/>
        <xdr:cNvSpPr/>
      </xdr:nvSpPr>
      <xdr:spPr>
        <a:xfrm>
          <a:off x="17780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43543</xdr:rowOff>
    </xdr:from>
    <xdr:to>
      <xdr:col>15</xdr:col>
      <xdr:colOff>50800</xdr:colOff>
      <xdr:row>105</xdr:row>
      <xdr:rowOff>40277</xdr:rowOff>
    </xdr:to>
    <xdr:cxnSp macro="">
      <xdr:nvCxnSpPr>
        <xdr:cNvPr id="431" name="直線コネクタ 430"/>
        <xdr:cNvCxnSpPr/>
      </xdr:nvCxnSpPr>
      <xdr:spPr>
        <a:xfrm flipV="1">
          <a:off x="1828800" y="16617043"/>
          <a:ext cx="793750" cy="85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129902</xdr:rowOff>
    </xdr:from>
    <xdr:to>
      <xdr:col>6</xdr:col>
      <xdr:colOff>38100</xdr:colOff>
      <xdr:row>105</xdr:row>
      <xdr:rowOff>60052</xdr:rowOff>
    </xdr:to>
    <xdr:sp macro="" textlink="">
      <xdr:nvSpPr>
        <xdr:cNvPr id="432" name="楕円 431"/>
        <xdr:cNvSpPr/>
      </xdr:nvSpPr>
      <xdr:spPr>
        <a:xfrm>
          <a:off x="984250" y="173892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9252</xdr:rowOff>
    </xdr:from>
    <xdr:to>
      <xdr:col>10</xdr:col>
      <xdr:colOff>114300</xdr:colOff>
      <xdr:row>105</xdr:row>
      <xdr:rowOff>40277</xdr:rowOff>
    </xdr:to>
    <xdr:cxnSp macro="">
      <xdr:nvCxnSpPr>
        <xdr:cNvPr id="433" name="直線コネクタ 432"/>
        <xdr:cNvCxnSpPr/>
      </xdr:nvCxnSpPr>
      <xdr:spPr>
        <a:xfrm>
          <a:off x="1028700" y="17440002"/>
          <a:ext cx="8001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7093</xdr:rowOff>
    </xdr:from>
    <xdr:ext cx="405111" cy="259045"/>
    <xdr:sp macro="" textlink="">
      <xdr:nvSpPr>
        <xdr:cNvPr id="434" name="n_1aveValue【港湾・漁港】&#10;有形固定資産減価償却率"/>
        <xdr:cNvSpPr txBox="1"/>
      </xdr:nvSpPr>
      <xdr:spPr>
        <a:xfrm>
          <a:off x="3239144" y="1760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157315</xdr:rowOff>
    </xdr:from>
    <xdr:ext cx="405111" cy="259045"/>
    <xdr:sp macro="" textlink="">
      <xdr:nvSpPr>
        <xdr:cNvPr id="435" name="n_2aveValue【港湾・漁港】&#10;有形固定資産減価償却率"/>
        <xdr:cNvSpPr txBox="1"/>
      </xdr:nvSpPr>
      <xdr:spPr>
        <a:xfrm>
          <a:off x="2439044" y="17416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101798</xdr:rowOff>
    </xdr:from>
    <xdr:ext cx="405111" cy="259045"/>
    <xdr:sp macro="" textlink="">
      <xdr:nvSpPr>
        <xdr:cNvPr id="436" name="n_3aveValue【港湾・漁港】&#10;有形固定資産減価償却率"/>
        <xdr:cNvSpPr txBox="1"/>
      </xdr:nvSpPr>
      <xdr:spPr>
        <a:xfrm>
          <a:off x="1645294" y="1770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30859</xdr:rowOff>
    </xdr:from>
    <xdr:ext cx="405111" cy="259045"/>
    <xdr:sp macro="" textlink="">
      <xdr:nvSpPr>
        <xdr:cNvPr id="437" name="n_4aveValue【港湾・漁港】&#10;有形固定資産減価償却率"/>
        <xdr:cNvSpPr txBox="1"/>
      </xdr:nvSpPr>
      <xdr:spPr>
        <a:xfrm>
          <a:off x="851544" y="171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166388</xdr:rowOff>
    </xdr:from>
    <xdr:ext cx="405111" cy="259045"/>
    <xdr:sp macro="" textlink="">
      <xdr:nvSpPr>
        <xdr:cNvPr id="438" name="n_1mainValue【港湾・漁港】&#10;有形固定資産減価償却率"/>
        <xdr:cNvSpPr txBox="1"/>
      </xdr:nvSpPr>
      <xdr:spPr>
        <a:xfrm>
          <a:off x="32391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110870</xdr:rowOff>
    </xdr:from>
    <xdr:ext cx="340478" cy="259045"/>
    <xdr:sp macro="" textlink="">
      <xdr:nvSpPr>
        <xdr:cNvPr id="439" name="n_2mainValue【港湾・漁港】&#10;有形固定資産減価償却率"/>
        <xdr:cNvSpPr txBox="1"/>
      </xdr:nvSpPr>
      <xdr:spPr>
        <a:xfrm>
          <a:off x="2471361" y="163414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107604</xdr:rowOff>
    </xdr:from>
    <xdr:ext cx="405111" cy="259045"/>
    <xdr:sp macro="" textlink="">
      <xdr:nvSpPr>
        <xdr:cNvPr id="440" name="n_3mainValue【港湾・漁港】&#10;有形固定資産減価償却率"/>
        <xdr:cNvSpPr txBox="1"/>
      </xdr:nvSpPr>
      <xdr:spPr>
        <a:xfrm>
          <a:off x="1645294"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51179</xdr:rowOff>
    </xdr:from>
    <xdr:ext cx="405111" cy="259045"/>
    <xdr:sp macro="" textlink="">
      <xdr:nvSpPr>
        <xdr:cNvPr id="441" name="n_4mainValue【港湾・漁港】&#10;有形固定資産減価償却率"/>
        <xdr:cNvSpPr txBox="1"/>
      </xdr:nvSpPr>
      <xdr:spPr>
        <a:xfrm>
          <a:off x="851544" y="1748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xdr:cNvSpPr txBox="1"/>
      </xdr:nvSpPr>
      <xdr:spPr>
        <a:xfrm>
          <a:off x="5418031" y="1742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154766</xdr:rowOff>
    </xdr:from>
    <xdr:to>
      <xdr:col>54</xdr:col>
      <xdr:colOff>189865</xdr:colOff>
      <xdr:row>108</xdr:row>
      <xdr:rowOff>76129</xdr:rowOff>
    </xdr:to>
    <xdr:cxnSp macro="">
      <xdr:nvCxnSpPr>
        <xdr:cNvPr id="463" name="直線コネクタ 462"/>
        <xdr:cNvCxnSpPr/>
      </xdr:nvCxnSpPr>
      <xdr:spPr>
        <a:xfrm flipV="1">
          <a:off x="9429115" y="16556816"/>
          <a:ext cx="0" cy="146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13932" cy="259045"/>
    <xdr:sp macro="" textlink="">
      <xdr:nvSpPr>
        <xdr:cNvPr id="464" name="【港湾・漁港】&#10;一人当たり有形固定資産（償却資産）額最小値テキスト"/>
        <xdr:cNvSpPr txBox="1"/>
      </xdr:nvSpPr>
      <xdr:spPr>
        <a:xfrm>
          <a:off x="9467850" y="180250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65" name="直線コネクタ 464"/>
        <xdr:cNvCxnSpPr/>
      </xdr:nvCxnSpPr>
      <xdr:spPr>
        <a:xfrm>
          <a:off x="9359900" y="180212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101443</xdr:rowOff>
    </xdr:from>
    <xdr:ext cx="599010" cy="259045"/>
    <xdr:sp macro="" textlink="">
      <xdr:nvSpPr>
        <xdr:cNvPr id="466" name="【港湾・漁港】&#10;一人当たり有形固定資産（償却資産）額最大値テキスト"/>
        <xdr:cNvSpPr txBox="1"/>
      </xdr:nvSpPr>
      <xdr:spPr>
        <a:xfrm>
          <a:off x="9467850" y="1633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154766</xdr:rowOff>
    </xdr:from>
    <xdr:to>
      <xdr:col>55</xdr:col>
      <xdr:colOff>88900</xdr:colOff>
      <xdr:row>99</xdr:row>
      <xdr:rowOff>154766</xdr:rowOff>
    </xdr:to>
    <xdr:cxnSp macro="">
      <xdr:nvCxnSpPr>
        <xdr:cNvPr id="467" name="直線コネクタ 466"/>
        <xdr:cNvCxnSpPr/>
      </xdr:nvCxnSpPr>
      <xdr:spPr>
        <a:xfrm>
          <a:off x="9359900" y="165568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143110</xdr:rowOff>
    </xdr:from>
    <xdr:ext cx="599010" cy="259045"/>
    <xdr:sp macro="" textlink="">
      <xdr:nvSpPr>
        <xdr:cNvPr id="468" name="【港湾・漁港】&#10;一人当たり有形固定資産（償却資産）額平均値テキスト"/>
        <xdr:cNvSpPr txBox="1"/>
      </xdr:nvSpPr>
      <xdr:spPr>
        <a:xfrm>
          <a:off x="9467850" y="17573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120233</xdr:rowOff>
    </xdr:from>
    <xdr:to>
      <xdr:col>55</xdr:col>
      <xdr:colOff>50800</xdr:colOff>
      <xdr:row>107</xdr:row>
      <xdr:rowOff>50383</xdr:rowOff>
    </xdr:to>
    <xdr:sp macro="" textlink="">
      <xdr:nvSpPr>
        <xdr:cNvPr id="469" name="フローチャート: 判断 468"/>
        <xdr:cNvSpPr/>
      </xdr:nvSpPr>
      <xdr:spPr>
        <a:xfrm>
          <a:off x="9398000" y="177224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122546</xdr:rowOff>
    </xdr:from>
    <xdr:to>
      <xdr:col>50</xdr:col>
      <xdr:colOff>165100</xdr:colOff>
      <xdr:row>107</xdr:row>
      <xdr:rowOff>52696</xdr:rowOff>
    </xdr:to>
    <xdr:sp macro="" textlink="">
      <xdr:nvSpPr>
        <xdr:cNvPr id="470" name="フローチャート: 判断 469"/>
        <xdr:cNvSpPr/>
      </xdr:nvSpPr>
      <xdr:spPr>
        <a:xfrm>
          <a:off x="8636000" y="1772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169286</xdr:rowOff>
    </xdr:from>
    <xdr:to>
      <xdr:col>46</xdr:col>
      <xdr:colOff>38100</xdr:colOff>
      <xdr:row>106</xdr:row>
      <xdr:rowOff>99436</xdr:rowOff>
    </xdr:to>
    <xdr:sp macro="" textlink="">
      <xdr:nvSpPr>
        <xdr:cNvPr id="471" name="フローチャート: 判断 470"/>
        <xdr:cNvSpPr/>
      </xdr:nvSpPr>
      <xdr:spPr>
        <a:xfrm>
          <a:off x="7842250" y="176000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69027</xdr:rowOff>
    </xdr:from>
    <xdr:to>
      <xdr:col>41</xdr:col>
      <xdr:colOff>101600</xdr:colOff>
      <xdr:row>105</xdr:row>
      <xdr:rowOff>170627</xdr:rowOff>
    </xdr:to>
    <xdr:sp macro="" textlink="">
      <xdr:nvSpPr>
        <xdr:cNvPr id="472" name="フローチャート: 判断 471"/>
        <xdr:cNvSpPr/>
      </xdr:nvSpPr>
      <xdr:spPr>
        <a:xfrm>
          <a:off x="7029450" y="174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48991</xdr:rowOff>
    </xdr:from>
    <xdr:to>
      <xdr:col>36</xdr:col>
      <xdr:colOff>165100</xdr:colOff>
      <xdr:row>106</xdr:row>
      <xdr:rowOff>150591</xdr:rowOff>
    </xdr:to>
    <xdr:sp macro="" textlink="">
      <xdr:nvSpPr>
        <xdr:cNvPr id="473" name="フローチャート: 判断 472"/>
        <xdr:cNvSpPr/>
      </xdr:nvSpPr>
      <xdr:spPr>
        <a:xfrm>
          <a:off x="6235700" y="1765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81364</xdr:rowOff>
    </xdr:from>
    <xdr:to>
      <xdr:col>55</xdr:col>
      <xdr:colOff>50800</xdr:colOff>
      <xdr:row>108</xdr:row>
      <xdr:rowOff>11514</xdr:rowOff>
    </xdr:to>
    <xdr:sp macro="" textlink="">
      <xdr:nvSpPr>
        <xdr:cNvPr id="479" name="楕円 478"/>
        <xdr:cNvSpPr/>
      </xdr:nvSpPr>
      <xdr:spPr>
        <a:xfrm>
          <a:off x="9398000" y="178550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167741</xdr:rowOff>
    </xdr:from>
    <xdr:ext cx="534377" cy="259045"/>
    <xdr:sp macro="" textlink="">
      <xdr:nvSpPr>
        <xdr:cNvPr id="480" name="【港湾・漁港】&#10;一人当たり有形固定資産（償却資産）額該当値テキスト"/>
        <xdr:cNvSpPr txBox="1"/>
      </xdr:nvSpPr>
      <xdr:spPr>
        <a:xfrm>
          <a:off x="9467850" y="1776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83919</xdr:rowOff>
    </xdr:from>
    <xdr:to>
      <xdr:col>50</xdr:col>
      <xdr:colOff>165100</xdr:colOff>
      <xdr:row>108</xdr:row>
      <xdr:rowOff>14069</xdr:rowOff>
    </xdr:to>
    <xdr:sp macro="" textlink="">
      <xdr:nvSpPr>
        <xdr:cNvPr id="481" name="楕円 480"/>
        <xdr:cNvSpPr/>
      </xdr:nvSpPr>
      <xdr:spPr>
        <a:xfrm>
          <a:off x="8636000" y="178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132164</xdr:rowOff>
    </xdr:from>
    <xdr:to>
      <xdr:col>55</xdr:col>
      <xdr:colOff>0</xdr:colOff>
      <xdr:row>107</xdr:row>
      <xdr:rowOff>134719</xdr:rowOff>
    </xdr:to>
    <xdr:cxnSp macro="">
      <xdr:nvCxnSpPr>
        <xdr:cNvPr id="482" name="直線コネクタ 481"/>
        <xdr:cNvCxnSpPr/>
      </xdr:nvCxnSpPr>
      <xdr:spPr>
        <a:xfrm flipV="1">
          <a:off x="8686800" y="17905814"/>
          <a:ext cx="742950" cy="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119049</xdr:rowOff>
    </xdr:from>
    <xdr:to>
      <xdr:col>46</xdr:col>
      <xdr:colOff>38100</xdr:colOff>
      <xdr:row>102</xdr:row>
      <xdr:rowOff>49199</xdr:rowOff>
    </xdr:to>
    <xdr:sp macro="" textlink="">
      <xdr:nvSpPr>
        <xdr:cNvPr id="483" name="楕円 482"/>
        <xdr:cNvSpPr/>
      </xdr:nvSpPr>
      <xdr:spPr>
        <a:xfrm>
          <a:off x="7842250" y="168639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169849</xdr:rowOff>
    </xdr:from>
    <xdr:to>
      <xdr:col>50</xdr:col>
      <xdr:colOff>114300</xdr:colOff>
      <xdr:row>107</xdr:row>
      <xdr:rowOff>134719</xdr:rowOff>
    </xdr:to>
    <xdr:cxnSp macro="">
      <xdr:nvCxnSpPr>
        <xdr:cNvPr id="484" name="直線コネクタ 483"/>
        <xdr:cNvCxnSpPr/>
      </xdr:nvCxnSpPr>
      <xdr:spPr>
        <a:xfrm>
          <a:off x="7886700" y="16914799"/>
          <a:ext cx="800100" cy="99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88322</xdr:rowOff>
    </xdr:from>
    <xdr:to>
      <xdr:col>41</xdr:col>
      <xdr:colOff>101600</xdr:colOff>
      <xdr:row>108</xdr:row>
      <xdr:rowOff>18472</xdr:rowOff>
    </xdr:to>
    <xdr:sp macro="" textlink="">
      <xdr:nvSpPr>
        <xdr:cNvPr id="485" name="楕円 484"/>
        <xdr:cNvSpPr/>
      </xdr:nvSpPr>
      <xdr:spPr>
        <a:xfrm>
          <a:off x="7029450" y="1786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169849</xdr:rowOff>
    </xdr:from>
    <xdr:to>
      <xdr:col>45</xdr:col>
      <xdr:colOff>177800</xdr:colOff>
      <xdr:row>107</xdr:row>
      <xdr:rowOff>139122</xdr:rowOff>
    </xdr:to>
    <xdr:cxnSp macro="">
      <xdr:nvCxnSpPr>
        <xdr:cNvPr id="486" name="直線コネクタ 485"/>
        <xdr:cNvCxnSpPr/>
      </xdr:nvCxnSpPr>
      <xdr:spPr>
        <a:xfrm flipV="1">
          <a:off x="7080250" y="16914799"/>
          <a:ext cx="806450" cy="9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90816</xdr:rowOff>
    </xdr:from>
    <xdr:to>
      <xdr:col>36</xdr:col>
      <xdr:colOff>165100</xdr:colOff>
      <xdr:row>108</xdr:row>
      <xdr:rowOff>20966</xdr:rowOff>
    </xdr:to>
    <xdr:sp macro="" textlink="">
      <xdr:nvSpPr>
        <xdr:cNvPr id="487" name="楕円 486"/>
        <xdr:cNvSpPr/>
      </xdr:nvSpPr>
      <xdr:spPr>
        <a:xfrm>
          <a:off x="6235700" y="1786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139122</xdr:rowOff>
    </xdr:from>
    <xdr:to>
      <xdr:col>41</xdr:col>
      <xdr:colOff>50800</xdr:colOff>
      <xdr:row>107</xdr:row>
      <xdr:rowOff>141616</xdr:rowOff>
    </xdr:to>
    <xdr:cxnSp macro="">
      <xdr:nvCxnSpPr>
        <xdr:cNvPr id="488" name="直線コネクタ 487"/>
        <xdr:cNvCxnSpPr/>
      </xdr:nvCxnSpPr>
      <xdr:spPr>
        <a:xfrm flipV="1">
          <a:off x="6286500" y="17912772"/>
          <a:ext cx="793750" cy="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69223</xdr:rowOff>
    </xdr:from>
    <xdr:ext cx="599010" cy="259045"/>
    <xdr:sp macro="" textlink="">
      <xdr:nvSpPr>
        <xdr:cNvPr id="489" name="n_1aveValue【港湾・漁港】&#10;一人当たり有形固定資産（償却資産）額"/>
        <xdr:cNvSpPr txBox="1"/>
      </xdr:nvSpPr>
      <xdr:spPr>
        <a:xfrm>
          <a:off x="8399995" y="1749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90563</xdr:rowOff>
    </xdr:from>
    <xdr:ext cx="599010" cy="259045"/>
    <xdr:sp macro="" textlink="">
      <xdr:nvSpPr>
        <xdr:cNvPr id="490" name="n_2aveValue【港湾・漁港】&#10;一人当たり有形固定資産（償却資産）額"/>
        <xdr:cNvSpPr txBox="1"/>
      </xdr:nvSpPr>
      <xdr:spPr>
        <a:xfrm>
          <a:off x="7612595" y="1769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15704</xdr:rowOff>
    </xdr:from>
    <xdr:ext cx="599010" cy="259045"/>
    <xdr:sp macro="" textlink="">
      <xdr:nvSpPr>
        <xdr:cNvPr id="491" name="n_3aveValue【港湾・漁港】&#10;一人当たり有形固定資産（償却資産）額"/>
        <xdr:cNvSpPr txBox="1"/>
      </xdr:nvSpPr>
      <xdr:spPr>
        <a:xfrm>
          <a:off x="6818845" y="17275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167118</xdr:rowOff>
    </xdr:from>
    <xdr:ext cx="599010" cy="259045"/>
    <xdr:sp macro="" textlink="">
      <xdr:nvSpPr>
        <xdr:cNvPr id="492" name="n_4aveValue【港湾・漁港】&#10;一人当たり有形固定資産（償却資産）額"/>
        <xdr:cNvSpPr txBox="1"/>
      </xdr:nvSpPr>
      <xdr:spPr>
        <a:xfrm>
          <a:off x="6006045" y="1742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5196</xdr:rowOff>
    </xdr:from>
    <xdr:ext cx="534377" cy="259045"/>
    <xdr:sp macro="" textlink="">
      <xdr:nvSpPr>
        <xdr:cNvPr id="493" name="n_1mainValue【港湾・漁港】&#10;一人当たり有形固定資産（償却資産）額"/>
        <xdr:cNvSpPr txBox="1"/>
      </xdr:nvSpPr>
      <xdr:spPr>
        <a:xfrm>
          <a:off x="8425961" y="1795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65726</xdr:rowOff>
    </xdr:from>
    <xdr:ext cx="599010" cy="259045"/>
    <xdr:sp macro="" textlink="">
      <xdr:nvSpPr>
        <xdr:cNvPr id="494" name="n_2mainValue【港湾・漁港】&#10;一人当たり有形固定資産（償却資産）額"/>
        <xdr:cNvSpPr txBox="1"/>
      </xdr:nvSpPr>
      <xdr:spPr>
        <a:xfrm>
          <a:off x="7612595" y="1663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9599</xdr:rowOff>
    </xdr:from>
    <xdr:ext cx="534377" cy="259045"/>
    <xdr:sp macro="" textlink="">
      <xdr:nvSpPr>
        <xdr:cNvPr id="495" name="n_3mainValue【港湾・漁港】&#10;一人当たり有形固定資産（償却資産）額"/>
        <xdr:cNvSpPr txBox="1"/>
      </xdr:nvSpPr>
      <xdr:spPr>
        <a:xfrm>
          <a:off x="6851161" y="1795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12093</xdr:rowOff>
    </xdr:from>
    <xdr:ext cx="534377" cy="259045"/>
    <xdr:sp macro="" textlink="">
      <xdr:nvSpPr>
        <xdr:cNvPr id="496" name="n_4mainValue【港湾・漁港】&#10;一人当たり有形固定資産（償却資産）額"/>
        <xdr:cNvSpPr txBox="1"/>
      </xdr:nvSpPr>
      <xdr:spPr>
        <a:xfrm>
          <a:off x="6038361" y="1795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38100</xdr:rowOff>
    </xdr:to>
    <xdr:cxnSp macro="">
      <xdr:nvCxnSpPr>
        <xdr:cNvPr id="521" name="直線コネクタ 520"/>
        <xdr:cNvCxnSpPr/>
      </xdr:nvCxnSpPr>
      <xdr:spPr>
        <a:xfrm flipV="1">
          <a:off x="14699614" y="550799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524" name="【認定こども園・幼稚園・保育所】&#10;有形固定資産減価償却率最大値テキスト"/>
        <xdr:cNvSpPr txBox="1"/>
      </xdr:nvSpPr>
      <xdr:spPr>
        <a:xfrm>
          <a:off x="1473835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5" name="直線コネクタ 524"/>
        <xdr:cNvCxnSpPr/>
      </xdr:nvCxnSpPr>
      <xdr:spPr>
        <a:xfrm>
          <a:off x="14611350" y="550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137177</xdr:rowOff>
    </xdr:from>
    <xdr:ext cx="405111" cy="259045"/>
    <xdr:sp macro="" textlink="">
      <xdr:nvSpPr>
        <xdr:cNvPr id="526" name="【認定こども園・幼稚園・保育所】&#10;有形固定資産減価償却率平均値テキスト"/>
        <xdr:cNvSpPr txBox="1"/>
      </xdr:nvSpPr>
      <xdr:spPr>
        <a:xfrm>
          <a:off x="14738350" y="6087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158750</xdr:rowOff>
    </xdr:from>
    <xdr:to>
      <xdr:col>85</xdr:col>
      <xdr:colOff>177800</xdr:colOff>
      <xdr:row>37</xdr:row>
      <xdr:rowOff>88900</xdr:rowOff>
    </xdr:to>
    <xdr:sp macro="" textlink="">
      <xdr:nvSpPr>
        <xdr:cNvPr id="527" name="フローチャート: 判断 526"/>
        <xdr:cNvSpPr/>
      </xdr:nvSpPr>
      <xdr:spPr>
        <a:xfrm>
          <a:off x="14649450" y="6108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153035</xdr:rowOff>
    </xdr:from>
    <xdr:to>
      <xdr:col>81</xdr:col>
      <xdr:colOff>101600</xdr:colOff>
      <xdr:row>37</xdr:row>
      <xdr:rowOff>83185</xdr:rowOff>
    </xdr:to>
    <xdr:sp macro="" textlink="">
      <xdr:nvSpPr>
        <xdr:cNvPr id="528" name="フローチャート: 判断 527"/>
        <xdr:cNvSpPr/>
      </xdr:nvSpPr>
      <xdr:spPr>
        <a:xfrm>
          <a:off x="13887450" y="61029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122555</xdr:rowOff>
    </xdr:from>
    <xdr:to>
      <xdr:col>76</xdr:col>
      <xdr:colOff>165100</xdr:colOff>
      <xdr:row>37</xdr:row>
      <xdr:rowOff>52705</xdr:rowOff>
    </xdr:to>
    <xdr:sp macro="" textlink="">
      <xdr:nvSpPr>
        <xdr:cNvPr id="529" name="フローチャート: 判断 528"/>
        <xdr:cNvSpPr/>
      </xdr:nvSpPr>
      <xdr:spPr>
        <a:xfrm>
          <a:off x="13093700" y="60725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30" name="フローチャート: 判断 529"/>
        <xdr:cNvSpPr/>
      </xdr:nvSpPr>
      <xdr:spPr>
        <a:xfrm>
          <a:off x="12299950" y="60648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101600</xdr:rowOff>
    </xdr:from>
    <xdr:to>
      <xdr:col>67</xdr:col>
      <xdr:colOff>101600</xdr:colOff>
      <xdr:row>37</xdr:row>
      <xdr:rowOff>31750</xdr:rowOff>
    </xdr:to>
    <xdr:sp macro="" textlink="">
      <xdr:nvSpPr>
        <xdr:cNvPr id="531" name="フローチャート: 判断 530"/>
        <xdr:cNvSpPr/>
      </xdr:nvSpPr>
      <xdr:spPr>
        <a:xfrm>
          <a:off x="11487150" y="605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57785</xdr:rowOff>
    </xdr:from>
    <xdr:to>
      <xdr:col>85</xdr:col>
      <xdr:colOff>177800</xdr:colOff>
      <xdr:row>36</xdr:row>
      <xdr:rowOff>159385</xdr:rowOff>
    </xdr:to>
    <xdr:sp macro="" textlink="">
      <xdr:nvSpPr>
        <xdr:cNvPr id="537" name="楕円 536"/>
        <xdr:cNvSpPr/>
      </xdr:nvSpPr>
      <xdr:spPr>
        <a:xfrm>
          <a:off x="14649450" y="60077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80662</xdr:rowOff>
    </xdr:from>
    <xdr:ext cx="405111" cy="259045"/>
    <xdr:sp macro="" textlink="">
      <xdr:nvSpPr>
        <xdr:cNvPr id="538" name="【認定こども園・幼稚園・保育所】&#10;有形固定資産減価償却率該当値テキスト"/>
        <xdr:cNvSpPr txBox="1"/>
      </xdr:nvSpPr>
      <xdr:spPr>
        <a:xfrm>
          <a:off x="14738350"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10160</xdr:rowOff>
    </xdr:from>
    <xdr:to>
      <xdr:col>81</xdr:col>
      <xdr:colOff>101600</xdr:colOff>
      <xdr:row>36</xdr:row>
      <xdr:rowOff>111760</xdr:rowOff>
    </xdr:to>
    <xdr:sp macro="" textlink="">
      <xdr:nvSpPr>
        <xdr:cNvPr id="539" name="楕円 538"/>
        <xdr:cNvSpPr/>
      </xdr:nvSpPr>
      <xdr:spPr>
        <a:xfrm>
          <a:off x="1388745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60960</xdr:rowOff>
    </xdr:from>
    <xdr:to>
      <xdr:col>85</xdr:col>
      <xdr:colOff>127000</xdr:colOff>
      <xdr:row>36</xdr:row>
      <xdr:rowOff>108585</xdr:rowOff>
    </xdr:to>
    <xdr:cxnSp macro="">
      <xdr:nvCxnSpPr>
        <xdr:cNvPr id="540" name="直線コネクタ 539"/>
        <xdr:cNvCxnSpPr/>
      </xdr:nvCxnSpPr>
      <xdr:spPr>
        <a:xfrm>
          <a:off x="13938250" y="6010910"/>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133985</xdr:rowOff>
    </xdr:from>
    <xdr:to>
      <xdr:col>76</xdr:col>
      <xdr:colOff>165100</xdr:colOff>
      <xdr:row>36</xdr:row>
      <xdr:rowOff>64135</xdr:rowOff>
    </xdr:to>
    <xdr:sp macro="" textlink="">
      <xdr:nvSpPr>
        <xdr:cNvPr id="541" name="楕円 540"/>
        <xdr:cNvSpPr/>
      </xdr:nvSpPr>
      <xdr:spPr>
        <a:xfrm>
          <a:off x="13093700" y="5918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13335</xdr:rowOff>
    </xdr:from>
    <xdr:to>
      <xdr:col>81</xdr:col>
      <xdr:colOff>50800</xdr:colOff>
      <xdr:row>36</xdr:row>
      <xdr:rowOff>60960</xdr:rowOff>
    </xdr:to>
    <xdr:cxnSp macro="">
      <xdr:nvCxnSpPr>
        <xdr:cNvPr id="542" name="直線コネクタ 541"/>
        <xdr:cNvCxnSpPr/>
      </xdr:nvCxnSpPr>
      <xdr:spPr>
        <a:xfrm>
          <a:off x="13144500" y="5963285"/>
          <a:ext cx="7937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154940</xdr:rowOff>
    </xdr:from>
    <xdr:to>
      <xdr:col>72</xdr:col>
      <xdr:colOff>38100</xdr:colOff>
      <xdr:row>36</xdr:row>
      <xdr:rowOff>85090</xdr:rowOff>
    </xdr:to>
    <xdr:sp macro="" textlink="">
      <xdr:nvSpPr>
        <xdr:cNvPr id="543" name="楕円 542"/>
        <xdr:cNvSpPr/>
      </xdr:nvSpPr>
      <xdr:spPr>
        <a:xfrm>
          <a:off x="12299950" y="59397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xdr:rowOff>
    </xdr:from>
    <xdr:to>
      <xdr:col>76</xdr:col>
      <xdr:colOff>114300</xdr:colOff>
      <xdr:row>36</xdr:row>
      <xdr:rowOff>34290</xdr:rowOff>
    </xdr:to>
    <xdr:cxnSp macro="">
      <xdr:nvCxnSpPr>
        <xdr:cNvPr id="544" name="直線コネクタ 543"/>
        <xdr:cNvCxnSpPr/>
      </xdr:nvCxnSpPr>
      <xdr:spPr>
        <a:xfrm flipV="1">
          <a:off x="12344400" y="5963285"/>
          <a:ext cx="8001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133985</xdr:rowOff>
    </xdr:from>
    <xdr:to>
      <xdr:col>67</xdr:col>
      <xdr:colOff>101600</xdr:colOff>
      <xdr:row>36</xdr:row>
      <xdr:rowOff>64135</xdr:rowOff>
    </xdr:to>
    <xdr:sp macro="" textlink="">
      <xdr:nvSpPr>
        <xdr:cNvPr id="545" name="楕円 544"/>
        <xdr:cNvSpPr/>
      </xdr:nvSpPr>
      <xdr:spPr>
        <a:xfrm>
          <a:off x="11487150" y="5918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13335</xdr:rowOff>
    </xdr:from>
    <xdr:to>
      <xdr:col>71</xdr:col>
      <xdr:colOff>177800</xdr:colOff>
      <xdr:row>36</xdr:row>
      <xdr:rowOff>34290</xdr:rowOff>
    </xdr:to>
    <xdr:cxnSp macro="">
      <xdr:nvCxnSpPr>
        <xdr:cNvPr id="546" name="直線コネクタ 545"/>
        <xdr:cNvCxnSpPr/>
      </xdr:nvCxnSpPr>
      <xdr:spPr>
        <a:xfrm>
          <a:off x="11537950" y="5963285"/>
          <a:ext cx="8064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74312</xdr:rowOff>
    </xdr:from>
    <xdr:ext cx="405111" cy="259045"/>
    <xdr:sp macro="" textlink="">
      <xdr:nvSpPr>
        <xdr:cNvPr id="547" name="n_1aveValue【認定こども園・幼稚園・保育所】&#10;有形固定資産減価償却率"/>
        <xdr:cNvSpPr txBox="1"/>
      </xdr:nvSpPr>
      <xdr:spPr>
        <a:xfrm>
          <a:off x="13742044" y="618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43832</xdr:rowOff>
    </xdr:from>
    <xdr:ext cx="405111" cy="259045"/>
    <xdr:sp macro="" textlink="">
      <xdr:nvSpPr>
        <xdr:cNvPr id="548" name="n_2aveValue【認定こども園・幼稚園・保育所】&#10;有形固定資産減価償却率"/>
        <xdr:cNvSpPr txBox="1"/>
      </xdr:nvSpPr>
      <xdr:spPr>
        <a:xfrm>
          <a:off x="12960994" y="615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49" name="n_3aveValue【認定こども園・幼稚園・保育所】&#10;有形固定資産減価償却率"/>
        <xdr:cNvSpPr txBox="1"/>
      </xdr:nvSpPr>
      <xdr:spPr>
        <a:xfrm>
          <a:off x="12167244" y="615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22877</xdr:rowOff>
    </xdr:from>
    <xdr:ext cx="405111" cy="259045"/>
    <xdr:sp macro="" textlink="">
      <xdr:nvSpPr>
        <xdr:cNvPr id="550" name="n_4aveValue【認定こども園・幼稚園・保育所】&#10;有形固定資産減価償却率"/>
        <xdr:cNvSpPr txBox="1"/>
      </xdr:nvSpPr>
      <xdr:spPr>
        <a:xfrm>
          <a:off x="11354444" y="613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128287</xdr:rowOff>
    </xdr:from>
    <xdr:ext cx="405111" cy="259045"/>
    <xdr:sp macro="" textlink="">
      <xdr:nvSpPr>
        <xdr:cNvPr id="551" name="n_1mainValue【認定こども園・幼稚園・保育所】&#10;有形固定資産減価償却率"/>
        <xdr:cNvSpPr txBox="1"/>
      </xdr:nvSpPr>
      <xdr:spPr>
        <a:xfrm>
          <a:off x="137420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80662</xdr:rowOff>
    </xdr:from>
    <xdr:ext cx="405111" cy="259045"/>
    <xdr:sp macro="" textlink="">
      <xdr:nvSpPr>
        <xdr:cNvPr id="552" name="n_2mainValue【認定こども園・幼稚園・保育所】&#10;有形固定資産減価償却率"/>
        <xdr:cNvSpPr txBox="1"/>
      </xdr:nvSpPr>
      <xdr:spPr>
        <a:xfrm>
          <a:off x="1296099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101617</xdr:rowOff>
    </xdr:from>
    <xdr:ext cx="405111" cy="259045"/>
    <xdr:sp macro="" textlink="">
      <xdr:nvSpPr>
        <xdr:cNvPr id="553" name="n_3mainValue【認定こども園・幼稚園・保育所】&#10;有形固定資産減価償却率"/>
        <xdr:cNvSpPr txBox="1"/>
      </xdr:nvSpPr>
      <xdr:spPr>
        <a:xfrm>
          <a:off x="121672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80662</xdr:rowOff>
    </xdr:from>
    <xdr:ext cx="405111" cy="259045"/>
    <xdr:sp macro="" textlink="">
      <xdr:nvSpPr>
        <xdr:cNvPr id="554" name="n_4mainValue【認定こども園・幼稚園・保育所】&#10;有形固定資産減価償却率"/>
        <xdr:cNvSpPr txBox="1"/>
      </xdr:nvSpPr>
      <xdr:spPr>
        <a:xfrm>
          <a:off x="1135444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137160</xdr:rowOff>
    </xdr:from>
    <xdr:to>
      <xdr:col>116</xdr:col>
      <xdr:colOff>62864</xdr:colOff>
      <xdr:row>42</xdr:row>
      <xdr:rowOff>13335</xdr:rowOff>
    </xdr:to>
    <xdr:cxnSp macro="">
      <xdr:nvCxnSpPr>
        <xdr:cNvPr id="578" name="直線コネクタ 577"/>
        <xdr:cNvCxnSpPr/>
      </xdr:nvCxnSpPr>
      <xdr:spPr>
        <a:xfrm flipV="1">
          <a:off x="19951064" y="5756910"/>
          <a:ext cx="0" cy="119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579" name="【認定こども園・幼稚園・保育所】&#10;一人当たり面積最小値テキスト"/>
        <xdr:cNvSpPr txBox="1"/>
      </xdr:nvSpPr>
      <xdr:spPr>
        <a:xfrm>
          <a:off x="19989800" y="695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580" name="直線コネクタ 579"/>
        <xdr:cNvCxnSpPr/>
      </xdr:nvCxnSpPr>
      <xdr:spPr>
        <a:xfrm>
          <a:off x="19881850" y="69538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83837</xdr:rowOff>
    </xdr:from>
    <xdr:ext cx="469744" cy="259045"/>
    <xdr:sp macro="" textlink="">
      <xdr:nvSpPr>
        <xdr:cNvPr id="581" name="【認定こども園・幼稚園・保育所】&#10;一人当たり面積最大値テキスト"/>
        <xdr:cNvSpPr txBox="1"/>
      </xdr:nvSpPr>
      <xdr:spPr>
        <a:xfrm>
          <a:off x="19989800"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137160</xdr:rowOff>
    </xdr:from>
    <xdr:to>
      <xdr:col>116</xdr:col>
      <xdr:colOff>152400</xdr:colOff>
      <xdr:row>34</xdr:row>
      <xdr:rowOff>137160</xdr:rowOff>
    </xdr:to>
    <xdr:cxnSp macro="">
      <xdr:nvCxnSpPr>
        <xdr:cNvPr id="582" name="直線コネクタ 581"/>
        <xdr:cNvCxnSpPr/>
      </xdr:nvCxnSpPr>
      <xdr:spPr>
        <a:xfrm>
          <a:off x="19881850" y="5756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154957</xdr:rowOff>
    </xdr:from>
    <xdr:ext cx="469744" cy="259045"/>
    <xdr:sp macro="" textlink="">
      <xdr:nvSpPr>
        <xdr:cNvPr id="583" name="【認定こども園・幼稚園・保育所】&#10;一人当たり面積平均値テキスト"/>
        <xdr:cNvSpPr txBox="1"/>
      </xdr:nvSpPr>
      <xdr:spPr>
        <a:xfrm>
          <a:off x="19989800" y="643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132080</xdr:rowOff>
    </xdr:from>
    <xdr:to>
      <xdr:col>116</xdr:col>
      <xdr:colOff>114300</xdr:colOff>
      <xdr:row>40</xdr:row>
      <xdr:rowOff>62230</xdr:rowOff>
    </xdr:to>
    <xdr:sp macro="" textlink="">
      <xdr:nvSpPr>
        <xdr:cNvPr id="584" name="フローチャート: 判断 583"/>
        <xdr:cNvSpPr/>
      </xdr:nvSpPr>
      <xdr:spPr>
        <a:xfrm>
          <a:off x="19900900" y="6577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128270</xdr:rowOff>
    </xdr:from>
    <xdr:to>
      <xdr:col>112</xdr:col>
      <xdr:colOff>38100</xdr:colOff>
      <xdr:row>40</xdr:row>
      <xdr:rowOff>58420</xdr:rowOff>
    </xdr:to>
    <xdr:sp macro="" textlink="">
      <xdr:nvSpPr>
        <xdr:cNvPr id="585" name="フローチャート: 判断 584"/>
        <xdr:cNvSpPr/>
      </xdr:nvSpPr>
      <xdr:spPr>
        <a:xfrm>
          <a:off x="19157950" y="65735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130175</xdr:rowOff>
    </xdr:from>
    <xdr:to>
      <xdr:col>107</xdr:col>
      <xdr:colOff>101600</xdr:colOff>
      <xdr:row>40</xdr:row>
      <xdr:rowOff>60325</xdr:rowOff>
    </xdr:to>
    <xdr:sp macro="" textlink="">
      <xdr:nvSpPr>
        <xdr:cNvPr id="586" name="フローチャート: 判断 585"/>
        <xdr:cNvSpPr/>
      </xdr:nvSpPr>
      <xdr:spPr>
        <a:xfrm>
          <a:off x="18345150" y="6575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147320</xdr:rowOff>
    </xdr:from>
    <xdr:to>
      <xdr:col>102</xdr:col>
      <xdr:colOff>165100</xdr:colOff>
      <xdr:row>40</xdr:row>
      <xdr:rowOff>77470</xdr:rowOff>
    </xdr:to>
    <xdr:sp macro="" textlink="">
      <xdr:nvSpPr>
        <xdr:cNvPr id="587" name="フローチャート: 判断 586"/>
        <xdr:cNvSpPr/>
      </xdr:nvSpPr>
      <xdr:spPr>
        <a:xfrm>
          <a:off x="17551400" y="6592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154940</xdr:rowOff>
    </xdr:from>
    <xdr:to>
      <xdr:col>98</xdr:col>
      <xdr:colOff>38100</xdr:colOff>
      <xdr:row>40</xdr:row>
      <xdr:rowOff>85090</xdr:rowOff>
    </xdr:to>
    <xdr:sp macro="" textlink="">
      <xdr:nvSpPr>
        <xdr:cNvPr id="588" name="フローチャート: 判断 587"/>
        <xdr:cNvSpPr/>
      </xdr:nvSpPr>
      <xdr:spPr>
        <a:xfrm>
          <a:off x="16757650" y="66001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71120</xdr:rowOff>
    </xdr:from>
    <xdr:to>
      <xdr:col>116</xdr:col>
      <xdr:colOff>114300</xdr:colOff>
      <xdr:row>42</xdr:row>
      <xdr:rowOff>1270</xdr:rowOff>
    </xdr:to>
    <xdr:sp macro="" textlink="">
      <xdr:nvSpPr>
        <xdr:cNvPr id="594" name="楕円 593"/>
        <xdr:cNvSpPr/>
      </xdr:nvSpPr>
      <xdr:spPr>
        <a:xfrm>
          <a:off x="19900900" y="6846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157497</xdr:rowOff>
    </xdr:from>
    <xdr:ext cx="469744" cy="259045"/>
    <xdr:sp macro="" textlink="">
      <xdr:nvSpPr>
        <xdr:cNvPr id="595" name="【認定こども園・幼稚園・保育所】&#10;一人当たり面積該当値テキスト"/>
        <xdr:cNvSpPr txBox="1"/>
      </xdr:nvSpPr>
      <xdr:spPr>
        <a:xfrm>
          <a:off x="19989800" y="676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73025</xdr:rowOff>
    </xdr:from>
    <xdr:to>
      <xdr:col>112</xdr:col>
      <xdr:colOff>38100</xdr:colOff>
      <xdr:row>42</xdr:row>
      <xdr:rowOff>3175</xdr:rowOff>
    </xdr:to>
    <xdr:sp macro="" textlink="">
      <xdr:nvSpPr>
        <xdr:cNvPr id="596" name="楕円 595"/>
        <xdr:cNvSpPr/>
      </xdr:nvSpPr>
      <xdr:spPr>
        <a:xfrm>
          <a:off x="19157950" y="68484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121920</xdr:rowOff>
    </xdr:from>
    <xdr:to>
      <xdr:col>116</xdr:col>
      <xdr:colOff>63500</xdr:colOff>
      <xdr:row>41</xdr:row>
      <xdr:rowOff>123825</xdr:rowOff>
    </xdr:to>
    <xdr:cxnSp macro="">
      <xdr:nvCxnSpPr>
        <xdr:cNvPr id="597" name="直線コネクタ 596"/>
        <xdr:cNvCxnSpPr/>
      </xdr:nvCxnSpPr>
      <xdr:spPr>
        <a:xfrm flipV="1">
          <a:off x="19202400" y="6897370"/>
          <a:ext cx="7493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74930</xdr:rowOff>
    </xdr:from>
    <xdr:to>
      <xdr:col>107</xdr:col>
      <xdr:colOff>101600</xdr:colOff>
      <xdr:row>42</xdr:row>
      <xdr:rowOff>5080</xdr:rowOff>
    </xdr:to>
    <xdr:sp macro="" textlink="">
      <xdr:nvSpPr>
        <xdr:cNvPr id="598" name="楕円 597"/>
        <xdr:cNvSpPr/>
      </xdr:nvSpPr>
      <xdr:spPr>
        <a:xfrm>
          <a:off x="18345150" y="6850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123825</xdr:rowOff>
    </xdr:from>
    <xdr:to>
      <xdr:col>111</xdr:col>
      <xdr:colOff>177800</xdr:colOff>
      <xdr:row>41</xdr:row>
      <xdr:rowOff>125730</xdr:rowOff>
    </xdr:to>
    <xdr:cxnSp macro="">
      <xdr:nvCxnSpPr>
        <xdr:cNvPr id="599" name="直線コネクタ 598"/>
        <xdr:cNvCxnSpPr/>
      </xdr:nvCxnSpPr>
      <xdr:spPr>
        <a:xfrm flipV="1">
          <a:off x="18395950" y="6899275"/>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57785</xdr:rowOff>
    </xdr:from>
    <xdr:to>
      <xdr:col>102</xdr:col>
      <xdr:colOff>165100</xdr:colOff>
      <xdr:row>41</xdr:row>
      <xdr:rowOff>159385</xdr:rowOff>
    </xdr:to>
    <xdr:sp macro="" textlink="">
      <xdr:nvSpPr>
        <xdr:cNvPr id="600" name="楕円 599"/>
        <xdr:cNvSpPr/>
      </xdr:nvSpPr>
      <xdr:spPr>
        <a:xfrm>
          <a:off x="17551400" y="68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108585</xdr:rowOff>
    </xdr:from>
    <xdr:to>
      <xdr:col>107</xdr:col>
      <xdr:colOff>50800</xdr:colOff>
      <xdr:row>41</xdr:row>
      <xdr:rowOff>125730</xdr:rowOff>
    </xdr:to>
    <xdr:cxnSp macro="">
      <xdr:nvCxnSpPr>
        <xdr:cNvPr id="601" name="直線コネクタ 600"/>
        <xdr:cNvCxnSpPr/>
      </xdr:nvCxnSpPr>
      <xdr:spPr>
        <a:xfrm>
          <a:off x="17602200" y="6884035"/>
          <a:ext cx="7937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149225</xdr:rowOff>
    </xdr:from>
    <xdr:to>
      <xdr:col>98</xdr:col>
      <xdr:colOff>38100</xdr:colOff>
      <xdr:row>40</xdr:row>
      <xdr:rowOff>79375</xdr:rowOff>
    </xdr:to>
    <xdr:sp macro="" textlink="">
      <xdr:nvSpPr>
        <xdr:cNvPr id="602" name="楕円 601"/>
        <xdr:cNvSpPr/>
      </xdr:nvSpPr>
      <xdr:spPr>
        <a:xfrm>
          <a:off x="16757650" y="65944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28575</xdr:rowOff>
    </xdr:from>
    <xdr:to>
      <xdr:col>102</xdr:col>
      <xdr:colOff>114300</xdr:colOff>
      <xdr:row>41</xdr:row>
      <xdr:rowOff>108585</xdr:rowOff>
    </xdr:to>
    <xdr:cxnSp macro="">
      <xdr:nvCxnSpPr>
        <xdr:cNvPr id="603" name="直線コネクタ 602"/>
        <xdr:cNvCxnSpPr/>
      </xdr:nvCxnSpPr>
      <xdr:spPr>
        <a:xfrm>
          <a:off x="16802100" y="6638925"/>
          <a:ext cx="800100" cy="2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74947</xdr:rowOff>
    </xdr:from>
    <xdr:ext cx="469744" cy="259045"/>
    <xdr:sp macro="" textlink="">
      <xdr:nvSpPr>
        <xdr:cNvPr id="604" name="n_1aveValue【認定こども園・幼稚園・保育所】&#10;一人当たり面積"/>
        <xdr:cNvSpPr txBox="1"/>
      </xdr:nvSpPr>
      <xdr:spPr>
        <a:xfrm>
          <a:off x="18980227" y="63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76852</xdr:rowOff>
    </xdr:from>
    <xdr:ext cx="469744" cy="259045"/>
    <xdr:sp macro="" textlink="">
      <xdr:nvSpPr>
        <xdr:cNvPr id="605" name="n_2aveValue【認定こども園・幼稚園・保育所】&#10;一人当たり面積"/>
        <xdr:cNvSpPr txBox="1"/>
      </xdr:nvSpPr>
      <xdr:spPr>
        <a:xfrm>
          <a:off x="18180127" y="635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93997</xdr:rowOff>
    </xdr:from>
    <xdr:ext cx="469744" cy="259045"/>
    <xdr:sp macro="" textlink="">
      <xdr:nvSpPr>
        <xdr:cNvPr id="606" name="n_3aveValue【認定こども園・幼稚園・保育所】&#10;一人当たり面積"/>
        <xdr:cNvSpPr txBox="1"/>
      </xdr:nvSpPr>
      <xdr:spPr>
        <a:xfrm>
          <a:off x="1738637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76217</xdr:rowOff>
    </xdr:from>
    <xdr:ext cx="469744" cy="259045"/>
    <xdr:sp macro="" textlink="">
      <xdr:nvSpPr>
        <xdr:cNvPr id="607" name="n_4aveValue【認定こども園・幼稚園・保育所】&#10;一人当たり面積"/>
        <xdr:cNvSpPr txBox="1"/>
      </xdr:nvSpPr>
      <xdr:spPr>
        <a:xfrm>
          <a:off x="16592627"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165752</xdr:rowOff>
    </xdr:from>
    <xdr:ext cx="469744" cy="259045"/>
    <xdr:sp macro="" textlink="">
      <xdr:nvSpPr>
        <xdr:cNvPr id="608" name="n_1mainValue【認定こども園・幼稚園・保育所】&#10;一人当たり面積"/>
        <xdr:cNvSpPr txBox="1"/>
      </xdr:nvSpPr>
      <xdr:spPr>
        <a:xfrm>
          <a:off x="18980227" y="694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167657</xdr:rowOff>
    </xdr:from>
    <xdr:ext cx="469744" cy="259045"/>
    <xdr:sp macro="" textlink="">
      <xdr:nvSpPr>
        <xdr:cNvPr id="609" name="n_2mainValue【認定こども園・幼稚園・保育所】&#10;一人当たり面積"/>
        <xdr:cNvSpPr txBox="1"/>
      </xdr:nvSpPr>
      <xdr:spPr>
        <a:xfrm>
          <a:off x="18180127" y="694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150512</xdr:rowOff>
    </xdr:from>
    <xdr:ext cx="469744" cy="259045"/>
    <xdr:sp macro="" textlink="">
      <xdr:nvSpPr>
        <xdr:cNvPr id="610" name="n_3mainValue【認定こども園・幼稚園・保育所】&#10;一人当たり面積"/>
        <xdr:cNvSpPr txBox="1"/>
      </xdr:nvSpPr>
      <xdr:spPr>
        <a:xfrm>
          <a:off x="17386377" y="692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95902</xdr:rowOff>
    </xdr:from>
    <xdr:ext cx="469744" cy="259045"/>
    <xdr:sp macro="" textlink="">
      <xdr:nvSpPr>
        <xdr:cNvPr id="611" name="n_4mainValue【認定こども園・幼稚園・保育所】&#10;一人当たり面積"/>
        <xdr:cNvSpPr txBox="1"/>
      </xdr:nvSpPr>
      <xdr:spPr>
        <a:xfrm>
          <a:off x="16592627" y="637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3" name="直線コネクタ 622"/>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4" name="テキスト ボックス 623"/>
        <xdr:cNvSpPr txBox="1"/>
      </xdr:nvSpPr>
      <xdr:spPr>
        <a:xfrm>
          <a:off x="107977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5" name="直線コネクタ 624"/>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6" name="テキスト ボックス 625"/>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7" name="直線コネクタ 626"/>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8" name="テキスト ボックス 627"/>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9" name="直線コネクタ 628"/>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0" name="テキスト ボックス 629"/>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62</xdr:row>
      <xdr:rowOff>59436</xdr:rowOff>
    </xdr:to>
    <xdr:cxnSp macro="">
      <xdr:nvCxnSpPr>
        <xdr:cNvPr id="634" name="直線コネクタ 633"/>
        <xdr:cNvCxnSpPr/>
      </xdr:nvCxnSpPr>
      <xdr:spPr>
        <a:xfrm flipV="1">
          <a:off x="14699614" y="9187434"/>
          <a:ext cx="0" cy="1114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63263</xdr:rowOff>
    </xdr:from>
    <xdr:ext cx="405111" cy="259045"/>
    <xdr:sp macro="" textlink="">
      <xdr:nvSpPr>
        <xdr:cNvPr id="635" name="【学校施設】&#10;有形固定資産減価償却率最小値テキスト"/>
        <xdr:cNvSpPr txBox="1"/>
      </xdr:nvSpPr>
      <xdr:spPr>
        <a:xfrm>
          <a:off x="14738350" y="10305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59436</xdr:rowOff>
    </xdr:from>
    <xdr:to>
      <xdr:col>86</xdr:col>
      <xdr:colOff>25400</xdr:colOff>
      <xdr:row>62</xdr:row>
      <xdr:rowOff>59436</xdr:rowOff>
    </xdr:to>
    <xdr:cxnSp macro="">
      <xdr:nvCxnSpPr>
        <xdr:cNvPr id="636" name="直線コネクタ 635"/>
        <xdr:cNvCxnSpPr/>
      </xdr:nvCxnSpPr>
      <xdr:spPr>
        <a:xfrm>
          <a:off x="14611350" y="103019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637" name="【学校施設】&#10;有形固定資産減価償却率最大値テキスト"/>
        <xdr:cNvSpPr txBox="1"/>
      </xdr:nvSpPr>
      <xdr:spPr>
        <a:xfrm>
          <a:off x="14738350" y="8969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638" name="直線コネクタ 637"/>
        <xdr:cNvCxnSpPr/>
      </xdr:nvCxnSpPr>
      <xdr:spPr>
        <a:xfrm>
          <a:off x="14611350" y="91874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56659</xdr:rowOff>
    </xdr:from>
    <xdr:ext cx="405111" cy="259045"/>
    <xdr:sp macro="" textlink="">
      <xdr:nvSpPr>
        <xdr:cNvPr id="639" name="【学校施設】&#10;有形固定資産減価償却率平均値テキスト"/>
        <xdr:cNvSpPr txBox="1"/>
      </xdr:nvSpPr>
      <xdr:spPr>
        <a:xfrm>
          <a:off x="14738350" y="9638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33782</xdr:rowOff>
    </xdr:from>
    <xdr:to>
      <xdr:col>85</xdr:col>
      <xdr:colOff>177800</xdr:colOff>
      <xdr:row>59</xdr:row>
      <xdr:rowOff>135382</xdr:rowOff>
    </xdr:to>
    <xdr:sp macro="" textlink="">
      <xdr:nvSpPr>
        <xdr:cNvPr id="640" name="フローチャート: 判断 639"/>
        <xdr:cNvSpPr/>
      </xdr:nvSpPr>
      <xdr:spPr>
        <a:xfrm>
          <a:off x="14649450" y="978103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641" name="フローチャート: 判断 640"/>
        <xdr:cNvSpPr/>
      </xdr:nvSpPr>
      <xdr:spPr>
        <a:xfrm>
          <a:off x="1388745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134366</xdr:rowOff>
    </xdr:from>
    <xdr:to>
      <xdr:col>76</xdr:col>
      <xdr:colOff>165100</xdr:colOff>
      <xdr:row>59</xdr:row>
      <xdr:rowOff>64516</xdr:rowOff>
    </xdr:to>
    <xdr:sp macro="" textlink="">
      <xdr:nvSpPr>
        <xdr:cNvPr id="642" name="フローチャート: 判断 641"/>
        <xdr:cNvSpPr/>
      </xdr:nvSpPr>
      <xdr:spPr>
        <a:xfrm>
          <a:off x="13093700" y="97165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118364</xdr:rowOff>
    </xdr:from>
    <xdr:to>
      <xdr:col>72</xdr:col>
      <xdr:colOff>38100</xdr:colOff>
      <xdr:row>59</xdr:row>
      <xdr:rowOff>48514</xdr:rowOff>
    </xdr:to>
    <xdr:sp macro="" textlink="">
      <xdr:nvSpPr>
        <xdr:cNvPr id="643" name="フローチャート: 判断 642"/>
        <xdr:cNvSpPr/>
      </xdr:nvSpPr>
      <xdr:spPr>
        <a:xfrm>
          <a:off x="12299950" y="97005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111506</xdr:rowOff>
    </xdr:from>
    <xdr:to>
      <xdr:col>67</xdr:col>
      <xdr:colOff>101600</xdr:colOff>
      <xdr:row>59</xdr:row>
      <xdr:rowOff>41656</xdr:rowOff>
    </xdr:to>
    <xdr:sp macro="" textlink="">
      <xdr:nvSpPr>
        <xdr:cNvPr id="644" name="フローチャート: 判断 643"/>
        <xdr:cNvSpPr/>
      </xdr:nvSpPr>
      <xdr:spPr>
        <a:xfrm>
          <a:off x="11487150" y="96936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47498</xdr:rowOff>
    </xdr:from>
    <xdr:to>
      <xdr:col>85</xdr:col>
      <xdr:colOff>177800</xdr:colOff>
      <xdr:row>60</xdr:row>
      <xdr:rowOff>149098</xdr:rowOff>
    </xdr:to>
    <xdr:sp macro="" textlink="">
      <xdr:nvSpPr>
        <xdr:cNvPr id="650" name="楕円 649"/>
        <xdr:cNvSpPr/>
      </xdr:nvSpPr>
      <xdr:spPr>
        <a:xfrm>
          <a:off x="14649450" y="995984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25925</xdr:rowOff>
    </xdr:from>
    <xdr:ext cx="405111" cy="259045"/>
    <xdr:sp macro="" textlink="">
      <xdr:nvSpPr>
        <xdr:cNvPr id="651" name="【学校施設】&#10;有形固定資産減価償却率該当値テキスト"/>
        <xdr:cNvSpPr txBox="1"/>
      </xdr:nvSpPr>
      <xdr:spPr>
        <a:xfrm>
          <a:off x="14738350"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xdr:rowOff>
    </xdr:from>
    <xdr:to>
      <xdr:col>81</xdr:col>
      <xdr:colOff>101600</xdr:colOff>
      <xdr:row>60</xdr:row>
      <xdr:rowOff>110236</xdr:rowOff>
    </xdr:to>
    <xdr:sp macro="" textlink="">
      <xdr:nvSpPr>
        <xdr:cNvPr id="652" name="楕円 651"/>
        <xdr:cNvSpPr/>
      </xdr:nvSpPr>
      <xdr:spPr>
        <a:xfrm>
          <a:off x="13887450" y="99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59436</xdr:rowOff>
    </xdr:from>
    <xdr:to>
      <xdr:col>85</xdr:col>
      <xdr:colOff>127000</xdr:colOff>
      <xdr:row>60</xdr:row>
      <xdr:rowOff>98298</xdr:rowOff>
    </xdr:to>
    <xdr:cxnSp macro="">
      <xdr:nvCxnSpPr>
        <xdr:cNvPr id="653" name="直線コネクタ 652"/>
        <xdr:cNvCxnSpPr/>
      </xdr:nvCxnSpPr>
      <xdr:spPr>
        <a:xfrm>
          <a:off x="13938250" y="9971786"/>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168656</xdr:rowOff>
    </xdr:from>
    <xdr:to>
      <xdr:col>76</xdr:col>
      <xdr:colOff>165100</xdr:colOff>
      <xdr:row>60</xdr:row>
      <xdr:rowOff>98806</xdr:rowOff>
    </xdr:to>
    <xdr:sp macro="" textlink="">
      <xdr:nvSpPr>
        <xdr:cNvPr id="654" name="楕円 653"/>
        <xdr:cNvSpPr/>
      </xdr:nvSpPr>
      <xdr:spPr>
        <a:xfrm>
          <a:off x="13093700" y="99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48006</xdr:rowOff>
    </xdr:from>
    <xdr:to>
      <xdr:col>81</xdr:col>
      <xdr:colOff>50800</xdr:colOff>
      <xdr:row>60</xdr:row>
      <xdr:rowOff>59436</xdr:rowOff>
    </xdr:to>
    <xdr:cxnSp macro="">
      <xdr:nvCxnSpPr>
        <xdr:cNvPr id="655" name="直線コネクタ 654"/>
        <xdr:cNvCxnSpPr/>
      </xdr:nvCxnSpPr>
      <xdr:spPr>
        <a:xfrm>
          <a:off x="13144500" y="9960356"/>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52070</xdr:rowOff>
    </xdr:from>
    <xdr:to>
      <xdr:col>72</xdr:col>
      <xdr:colOff>38100</xdr:colOff>
      <xdr:row>60</xdr:row>
      <xdr:rowOff>153670</xdr:rowOff>
    </xdr:to>
    <xdr:sp macro="" textlink="">
      <xdr:nvSpPr>
        <xdr:cNvPr id="656" name="楕円 655"/>
        <xdr:cNvSpPr/>
      </xdr:nvSpPr>
      <xdr:spPr>
        <a:xfrm>
          <a:off x="12299950" y="9964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48006</xdr:rowOff>
    </xdr:from>
    <xdr:to>
      <xdr:col>76</xdr:col>
      <xdr:colOff>114300</xdr:colOff>
      <xdr:row>60</xdr:row>
      <xdr:rowOff>102870</xdr:rowOff>
    </xdr:to>
    <xdr:cxnSp macro="">
      <xdr:nvCxnSpPr>
        <xdr:cNvPr id="657" name="直線コネクタ 656"/>
        <xdr:cNvCxnSpPr/>
      </xdr:nvCxnSpPr>
      <xdr:spPr>
        <a:xfrm flipV="1">
          <a:off x="12344400" y="9960356"/>
          <a:ext cx="8001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58928</xdr:rowOff>
    </xdr:from>
    <xdr:to>
      <xdr:col>67</xdr:col>
      <xdr:colOff>101600</xdr:colOff>
      <xdr:row>60</xdr:row>
      <xdr:rowOff>160528</xdr:rowOff>
    </xdr:to>
    <xdr:sp macro="" textlink="">
      <xdr:nvSpPr>
        <xdr:cNvPr id="658" name="楕円 657"/>
        <xdr:cNvSpPr/>
      </xdr:nvSpPr>
      <xdr:spPr>
        <a:xfrm>
          <a:off x="11487150" y="99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102870</xdr:rowOff>
    </xdr:from>
    <xdr:to>
      <xdr:col>71</xdr:col>
      <xdr:colOff>177800</xdr:colOff>
      <xdr:row>60</xdr:row>
      <xdr:rowOff>109728</xdr:rowOff>
    </xdr:to>
    <xdr:cxnSp macro="">
      <xdr:nvCxnSpPr>
        <xdr:cNvPr id="659" name="直線コネクタ 658"/>
        <xdr:cNvCxnSpPr/>
      </xdr:nvCxnSpPr>
      <xdr:spPr>
        <a:xfrm flipV="1">
          <a:off x="11537950" y="10015220"/>
          <a:ext cx="8064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660" name="n_1aveValue【学校施設】&#10;有形固定資産減価償却率"/>
        <xdr:cNvSpPr txBox="1"/>
      </xdr:nvSpPr>
      <xdr:spPr>
        <a:xfrm>
          <a:off x="13742044" y="955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81043</xdr:rowOff>
    </xdr:from>
    <xdr:ext cx="405111" cy="259045"/>
    <xdr:sp macro="" textlink="">
      <xdr:nvSpPr>
        <xdr:cNvPr id="661" name="n_2aveValue【学校施設】&#10;有形固定資産減価償却率"/>
        <xdr:cNvSpPr txBox="1"/>
      </xdr:nvSpPr>
      <xdr:spPr>
        <a:xfrm>
          <a:off x="12960994" y="9498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65041</xdr:rowOff>
    </xdr:from>
    <xdr:ext cx="405111" cy="259045"/>
    <xdr:sp macro="" textlink="">
      <xdr:nvSpPr>
        <xdr:cNvPr id="662" name="n_3aveValue【学校施設】&#10;有形固定資産減価償却率"/>
        <xdr:cNvSpPr txBox="1"/>
      </xdr:nvSpPr>
      <xdr:spPr>
        <a:xfrm>
          <a:off x="12167244" y="9482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58183</xdr:rowOff>
    </xdr:from>
    <xdr:ext cx="405111" cy="259045"/>
    <xdr:sp macro="" textlink="">
      <xdr:nvSpPr>
        <xdr:cNvPr id="663" name="n_4aveValue【学校施設】&#10;有形固定資産減価償却率"/>
        <xdr:cNvSpPr txBox="1"/>
      </xdr:nvSpPr>
      <xdr:spPr>
        <a:xfrm>
          <a:off x="11354444" y="947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101363</xdr:rowOff>
    </xdr:from>
    <xdr:ext cx="405111" cy="259045"/>
    <xdr:sp macro="" textlink="">
      <xdr:nvSpPr>
        <xdr:cNvPr id="664" name="n_1mainValue【学校施設】&#10;有形固定資産減価償却率"/>
        <xdr:cNvSpPr txBox="1"/>
      </xdr:nvSpPr>
      <xdr:spPr>
        <a:xfrm>
          <a:off x="13742044" y="100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89933</xdr:rowOff>
    </xdr:from>
    <xdr:ext cx="405111" cy="259045"/>
    <xdr:sp macro="" textlink="">
      <xdr:nvSpPr>
        <xdr:cNvPr id="665" name="n_2mainValue【学校施設】&#10;有形固定資産減価償却率"/>
        <xdr:cNvSpPr txBox="1"/>
      </xdr:nvSpPr>
      <xdr:spPr>
        <a:xfrm>
          <a:off x="12960994" y="1000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144797</xdr:rowOff>
    </xdr:from>
    <xdr:ext cx="405111" cy="259045"/>
    <xdr:sp macro="" textlink="">
      <xdr:nvSpPr>
        <xdr:cNvPr id="666" name="n_3mainValue【学校施設】&#10;有形固定資産減価償却率"/>
        <xdr:cNvSpPr txBox="1"/>
      </xdr:nvSpPr>
      <xdr:spPr>
        <a:xfrm>
          <a:off x="121672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151655</xdr:rowOff>
    </xdr:from>
    <xdr:ext cx="405111" cy="259045"/>
    <xdr:sp macro="" textlink="">
      <xdr:nvSpPr>
        <xdr:cNvPr id="667" name="n_4mainValue【学校施設】&#10;有形固定資産減価償却率"/>
        <xdr:cNvSpPr txBox="1"/>
      </xdr:nvSpPr>
      <xdr:spPr>
        <a:xfrm>
          <a:off x="11354444" y="1006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9" name="直線コネクタ 678"/>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2" name="テキスト ボックス 681"/>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4" name="テキスト ボックス 683"/>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6" name="テキスト ボックス 685"/>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114757</xdr:rowOff>
    </xdr:from>
    <xdr:to>
      <xdr:col>116</xdr:col>
      <xdr:colOff>62864</xdr:colOff>
      <xdr:row>63</xdr:row>
      <xdr:rowOff>117501</xdr:rowOff>
    </xdr:to>
    <xdr:cxnSp macro="">
      <xdr:nvCxnSpPr>
        <xdr:cNvPr id="690" name="直線コネクタ 689"/>
        <xdr:cNvCxnSpPr/>
      </xdr:nvCxnSpPr>
      <xdr:spPr>
        <a:xfrm flipV="1">
          <a:off x="19951064" y="9531807"/>
          <a:ext cx="0" cy="99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121328</xdr:rowOff>
    </xdr:from>
    <xdr:ext cx="469744" cy="259045"/>
    <xdr:sp macro="" textlink="">
      <xdr:nvSpPr>
        <xdr:cNvPr id="691" name="【学校施設】&#10;一人当たり面積最小値テキスト"/>
        <xdr:cNvSpPr txBox="1"/>
      </xdr:nvSpPr>
      <xdr:spPr>
        <a:xfrm>
          <a:off x="19989800" y="1052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117501</xdr:rowOff>
    </xdr:from>
    <xdr:to>
      <xdr:col>116</xdr:col>
      <xdr:colOff>152400</xdr:colOff>
      <xdr:row>63</xdr:row>
      <xdr:rowOff>117501</xdr:rowOff>
    </xdr:to>
    <xdr:cxnSp macro="">
      <xdr:nvCxnSpPr>
        <xdr:cNvPr id="692" name="直線コネクタ 691"/>
        <xdr:cNvCxnSpPr/>
      </xdr:nvCxnSpPr>
      <xdr:spPr>
        <a:xfrm>
          <a:off x="19881850" y="105251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61434</xdr:rowOff>
    </xdr:from>
    <xdr:ext cx="469744" cy="259045"/>
    <xdr:sp macro="" textlink="">
      <xdr:nvSpPr>
        <xdr:cNvPr id="693" name="【学校施設】&#10;一人当たり面積最大値テキスト"/>
        <xdr:cNvSpPr txBox="1"/>
      </xdr:nvSpPr>
      <xdr:spPr>
        <a:xfrm>
          <a:off x="19989800" y="931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114757</xdr:rowOff>
    </xdr:from>
    <xdr:to>
      <xdr:col>116</xdr:col>
      <xdr:colOff>152400</xdr:colOff>
      <xdr:row>57</xdr:row>
      <xdr:rowOff>114757</xdr:rowOff>
    </xdr:to>
    <xdr:cxnSp macro="">
      <xdr:nvCxnSpPr>
        <xdr:cNvPr id="694" name="直線コネクタ 693"/>
        <xdr:cNvCxnSpPr/>
      </xdr:nvCxnSpPr>
      <xdr:spPr>
        <a:xfrm>
          <a:off x="19881850" y="95318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138396</xdr:rowOff>
    </xdr:from>
    <xdr:ext cx="469744" cy="259045"/>
    <xdr:sp macro="" textlink="">
      <xdr:nvSpPr>
        <xdr:cNvPr id="695" name="【学校施設】&#10;一人当たり面積平均値テキスト"/>
        <xdr:cNvSpPr txBox="1"/>
      </xdr:nvSpPr>
      <xdr:spPr>
        <a:xfrm>
          <a:off x="19989800" y="100507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159969</xdr:rowOff>
    </xdr:from>
    <xdr:to>
      <xdr:col>116</xdr:col>
      <xdr:colOff>114300</xdr:colOff>
      <xdr:row>61</xdr:row>
      <xdr:rowOff>90119</xdr:rowOff>
    </xdr:to>
    <xdr:sp macro="" textlink="">
      <xdr:nvSpPr>
        <xdr:cNvPr id="696" name="フローチャート: 判断 695"/>
        <xdr:cNvSpPr/>
      </xdr:nvSpPr>
      <xdr:spPr>
        <a:xfrm>
          <a:off x="19900900" y="100723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161798</xdr:rowOff>
    </xdr:from>
    <xdr:to>
      <xdr:col>112</xdr:col>
      <xdr:colOff>38100</xdr:colOff>
      <xdr:row>61</xdr:row>
      <xdr:rowOff>91948</xdr:rowOff>
    </xdr:to>
    <xdr:sp macro="" textlink="">
      <xdr:nvSpPr>
        <xdr:cNvPr id="697" name="フローチャート: 判断 696"/>
        <xdr:cNvSpPr/>
      </xdr:nvSpPr>
      <xdr:spPr>
        <a:xfrm>
          <a:off x="19157950" y="100741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169570</xdr:rowOff>
    </xdr:from>
    <xdr:to>
      <xdr:col>107</xdr:col>
      <xdr:colOff>101600</xdr:colOff>
      <xdr:row>61</xdr:row>
      <xdr:rowOff>99720</xdr:rowOff>
    </xdr:to>
    <xdr:sp macro="" textlink="">
      <xdr:nvSpPr>
        <xdr:cNvPr id="698" name="フローチャート: 判断 697"/>
        <xdr:cNvSpPr/>
      </xdr:nvSpPr>
      <xdr:spPr>
        <a:xfrm>
          <a:off x="18345150" y="100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24181</xdr:rowOff>
    </xdr:from>
    <xdr:to>
      <xdr:col>102</xdr:col>
      <xdr:colOff>165100</xdr:colOff>
      <xdr:row>61</xdr:row>
      <xdr:rowOff>125781</xdr:rowOff>
    </xdr:to>
    <xdr:sp macro="" textlink="">
      <xdr:nvSpPr>
        <xdr:cNvPr id="699" name="フローチャート: 判断 698"/>
        <xdr:cNvSpPr/>
      </xdr:nvSpPr>
      <xdr:spPr>
        <a:xfrm>
          <a:off x="17551400" y="1010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40183</xdr:rowOff>
    </xdr:from>
    <xdr:to>
      <xdr:col>98</xdr:col>
      <xdr:colOff>38100</xdr:colOff>
      <xdr:row>61</xdr:row>
      <xdr:rowOff>141783</xdr:rowOff>
    </xdr:to>
    <xdr:sp macro="" textlink="">
      <xdr:nvSpPr>
        <xdr:cNvPr id="700" name="フローチャート: 判断 699"/>
        <xdr:cNvSpPr/>
      </xdr:nvSpPr>
      <xdr:spPr>
        <a:xfrm>
          <a:off x="16757650" y="101176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118821</xdr:rowOff>
    </xdr:from>
    <xdr:to>
      <xdr:col>116</xdr:col>
      <xdr:colOff>114300</xdr:colOff>
      <xdr:row>59</xdr:row>
      <xdr:rowOff>48971</xdr:rowOff>
    </xdr:to>
    <xdr:sp macro="" textlink="">
      <xdr:nvSpPr>
        <xdr:cNvPr id="706" name="楕円 705"/>
        <xdr:cNvSpPr/>
      </xdr:nvSpPr>
      <xdr:spPr>
        <a:xfrm>
          <a:off x="19900900" y="97009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141698</xdr:rowOff>
    </xdr:from>
    <xdr:ext cx="469744" cy="259045"/>
    <xdr:sp macro="" textlink="">
      <xdr:nvSpPr>
        <xdr:cNvPr id="707" name="【学校施設】&#10;一人当たり面積該当値テキスト"/>
        <xdr:cNvSpPr txBox="1"/>
      </xdr:nvSpPr>
      <xdr:spPr>
        <a:xfrm>
          <a:off x="19989800" y="95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148082</xdr:rowOff>
    </xdr:from>
    <xdr:to>
      <xdr:col>112</xdr:col>
      <xdr:colOff>38100</xdr:colOff>
      <xdr:row>59</xdr:row>
      <xdr:rowOff>78232</xdr:rowOff>
    </xdr:to>
    <xdr:sp macro="" textlink="">
      <xdr:nvSpPr>
        <xdr:cNvPr id="708" name="楕円 707"/>
        <xdr:cNvSpPr/>
      </xdr:nvSpPr>
      <xdr:spPr>
        <a:xfrm>
          <a:off x="19157950" y="97302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169621</xdr:rowOff>
    </xdr:from>
    <xdr:to>
      <xdr:col>116</xdr:col>
      <xdr:colOff>63500</xdr:colOff>
      <xdr:row>59</xdr:row>
      <xdr:rowOff>27432</xdr:rowOff>
    </xdr:to>
    <xdr:cxnSp macro="">
      <xdr:nvCxnSpPr>
        <xdr:cNvPr id="709" name="直線コネクタ 708"/>
        <xdr:cNvCxnSpPr/>
      </xdr:nvCxnSpPr>
      <xdr:spPr>
        <a:xfrm flipV="1">
          <a:off x="19202400" y="9745421"/>
          <a:ext cx="7493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2236</xdr:rowOff>
    </xdr:from>
    <xdr:to>
      <xdr:col>107</xdr:col>
      <xdr:colOff>101600</xdr:colOff>
      <xdr:row>59</xdr:row>
      <xdr:rowOff>103836</xdr:rowOff>
    </xdr:to>
    <xdr:sp macro="" textlink="">
      <xdr:nvSpPr>
        <xdr:cNvPr id="710" name="楕円 709"/>
        <xdr:cNvSpPr/>
      </xdr:nvSpPr>
      <xdr:spPr>
        <a:xfrm>
          <a:off x="18345150" y="974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27432</xdr:rowOff>
    </xdr:from>
    <xdr:to>
      <xdr:col>111</xdr:col>
      <xdr:colOff>177800</xdr:colOff>
      <xdr:row>59</xdr:row>
      <xdr:rowOff>53036</xdr:rowOff>
    </xdr:to>
    <xdr:cxnSp macro="">
      <xdr:nvCxnSpPr>
        <xdr:cNvPr id="711" name="直線コネクタ 710"/>
        <xdr:cNvCxnSpPr/>
      </xdr:nvCxnSpPr>
      <xdr:spPr>
        <a:xfrm flipV="1">
          <a:off x="18395950" y="9774682"/>
          <a:ext cx="80645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26467</xdr:rowOff>
    </xdr:from>
    <xdr:to>
      <xdr:col>102</xdr:col>
      <xdr:colOff>165100</xdr:colOff>
      <xdr:row>59</xdr:row>
      <xdr:rowOff>128067</xdr:rowOff>
    </xdr:to>
    <xdr:sp macro="" textlink="">
      <xdr:nvSpPr>
        <xdr:cNvPr id="712" name="楕円 711"/>
        <xdr:cNvSpPr/>
      </xdr:nvSpPr>
      <xdr:spPr>
        <a:xfrm>
          <a:off x="17551400" y="97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53036</xdr:rowOff>
    </xdr:from>
    <xdr:to>
      <xdr:col>107</xdr:col>
      <xdr:colOff>50800</xdr:colOff>
      <xdr:row>59</xdr:row>
      <xdr:rowOff>77267</xdr:rowOff>
    </xdr:to>
    <xdr:cxnSp macro="">
      <xdr:nvCxnSpPr>
        <xdr:cNvPr id="713" name="直線コネクタ 712"/>
        <xdr:cNvCxnSpPr/>
      </xdr:nvCxnSpPr>
      <xdr:spPr>
        <a:xfrm flipV="1">
          <a:off x="17602200" y="9800286"/>
          <a:ext cx="79375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54813</xdr:rowOff>
    </xdr:from>
    <xdr:to>
      <xdr:col>98</xdr:col>
      <xdr:colOff>38100</xdr:colOff>
      <xdr:row>59</xdr:row>
      <xdr:rowOff>156413</xdr:rowOff>
    </xdr:to>
    <xdr:sp macro="" textlink="">
      <xdr:nvSpPr>
        <xdr:cNvPr id="714" name="楕円 713"/>
        <xdr:cNvSpPr/>
      </xdr:nvSpPr>
      <xdr:spPr>
        <a:xfrm>
          <a:off x="16757650" y="98020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77267</xdr:rowOff>
    </xdr:from>
    <xdr:to>
      <xdr:col>102</xdr:col>
      <xdr:colOff>114300</xdr:colOff>
      <xdr:row>59</xdr:row>
      <xdr:rowOff>105613</xdr:rowOff>
    </xdr:to>
    <xdr:cxnSp macro="">
      <xdr:nvCxnSpPr>
        <xdr:cNvPr id="715" name="直線コネクタ 714"/>
        <xdr:cNvCxnSpPr/>
      </xdr:nvCxnSpPr>
      <xdr:spPr>
        <a:xfrm flipV="1">
          <a:off x="16802100" y="9824517"/>
          <a:ext cx="8001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83075</xdr:rowOff>
    </xdr:from>
    <xdr:ext cx="469744" cy="259045"/>
    <xdr:sp macro="" textlink="">
      <xdr:nvSpPr>
        <xdr:cNvPr id="716" name="n_1aveValue【学校施設】&#10;一人当たり面積"/>
        <xdr:cNvSpPr txBox="1"/>
      </xdr:nvSpPr>
      <xdr:spPr>
        <a:xfrm>
          <a:off x="18980227" y="1016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90847</xdr:rowOff>
    </xdr:from>
    <xdr:ext cx="469744" cy="259045"/>
    <xdr:sp macro="" textlink="">
      <xdr:nvSpPr>
        <xdr:cNvPr id="717" name="n_2aveValue【学校施設】&#10;一人当たり面積"/>
        <xdr:cNvSpPr txBox="1"/>
      </xdr:nvSpPr>
      <xdr:spPr>
        <a:xfrm>
          <a:off x="18180127" y="101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116908</xdr:rowOff>
    </xdr:from>
    <xdr:ext cx="469744" cy="259045"/>
    <xdr:sp macro="" textlink="">
      <xdr:nvSpPr>
        <xdr:cNvPr id="718" name="n_3aveValue【学校施設】&#10;一人当たり面積"/>
        <xdr:cNvSpPr txBox="1"/>
      </xdr:nvSpPr>
      <xdr:spPr>
        <a:xfrm>
          <a:off x="17386377" y="1019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132910</xdr:rowOff>
    </xdr:from>
    <xdr:ext cx="469744" cy="259045"/>
    <xdr:sp macro="" textlink="">
      <xdr:nvSpPr>
        <xdr:cNvPr id="719" name="n_4aveValue【学校施設】&#10;一人当たり面積"/>
        <xdr:cNvSpPr txBox="1"/>
      </xdr:nvSpPr>
      <xdr:spPr>
        <a:xfrm>
          <a:off x="16592627" y="1021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94759</xdr:rowOff>
    </xdr:from>
    <xdr:ext cx="469744" cy="259045"/>
    <xdr:sp macro="" textlink="">
      <xdr:nvSpPr>
        <xdr:cNvPr id="720" name="n_1mainValue【学校施設】&#10;一人当たり面積"/>
        <xdr:cNvSpPr txBox="1"/>
      </xdr:nvSpPr>
      <xdr:spPr>
        <a:xfrm>
          <a:off x="18980227" y="951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120363</xdr:rowOff>
    </xdr:from>
    <xdr:ext cx="469744" cy="259045"/>
    <xdr:sp macro="" textlink="">
      <xdr:nvSpPr>
        <xdr:cNvPr id="721" name="n_2mainValue【学校施設】&#10;一人当たり面積"/>
        <xdr:cNvSpPr txBox="1"/>
      </xdr:nvSpPr>
      <xdr:spPr>
        <a:xfrm>
          <a:off x="18180127" y="953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144594</xdr:rowOff>
    </xdr:from>
    <xdr:ext cx="469744" cy="259045"/>
    <xdr:sp macro="" textlink="">
      <xdr:nvSpPr>
        <xdr:cNvPr id="722" name="n_3mainValue【学校施設】&#10;一人当たり面積"/>
        <xdr:cNvSpPr txBox="1"/>
      </xdr:nvSpPr>
      <xdr:spPr>
        <a:xfrm>
          <a:off x="17386377" y="956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1490</xdr:rowOff>
    </xdr:from>
    <xdr:ext cx="469744" cy="259045"/>
    <xdr:sp macro="" textlink="">
      <xdr:nvSpPr>
        <xdr:cNvPr id="723" name="n_4mainValue【学校施設】&#10;一人当たり面積"/>
        <xdr:cNvSpPr txBox="1"/>
      </xdr:nvSpPr>
      <xdr:spPr>
        <a:xfrm>
          <a:off x="16592627" y="958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105048</xdr:rowOff>
    </xdr:from>
    <xdr:to>
      <xdr:col>85</xdr:col>
      <xdr:colOff>126364</xdr:colOff>
      <xdr:row>86</xdr:row>
      <xdr:rowOff>168729</xdr:rowOff>
    </xdr:to>
    <xdr:cxnSp macro="">
      <xdr:nvCxnSpPr>
        <xdr:cNvPr id="749" name="直線コネクタ 748"/>
        <xdr:cNvCxnSpPr/>
      </xdr:nvCxnSpPr>
      <xdr:spPr>
        <a:xfrm flipV="1">
          <a:off x="14699614" y="12989198"/>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51725</xdr:rowOff>
    </xdr:from>
    <xdr:ext cx="405111" cy="259045"/>
    <xdr:sp macro="" textlink="">
      <xdr:nvSpPr>
        <xdr:cNvPr id="752" name="【児童館】&#10;有形固定資産減価償却率最大値テキスト"/>
        <xdr:cNvSpPr txBox="1"/>
      </xdr:nvSpPr>
      <xdr:spPr>
        <a:xfrm>
          <a:off x="14738350" y="12770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105048</xdr:rowOff>
    </xdr:from>
    <xdr:to>
      <xdr:col>86</xdr:col>
      <xdr:colOff>25400</xdr:colOff>
      <xdr:row>78</xdr:row>
      <xdr:rowOff>105048</xdr:rowOff>
    </xdr:to>
    <xdr:cxnSp macro="">
      <xdr:nvCxnSpPr>
        <xdr:cNvPr id="753" name="直線コネクタ 752"/>
        <xdr:cNvCxnSpPr/>
      </xdr:nvCxnSpPr>
      <xdr:spPr>
        <a:xfrm>
          <a:off x="14611350" y="12989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99984</xdr:rowOff>
    </xdr:from>
    <xdr:ext cx="405111" cy="259045"/>
    <xdr:sp macro="" textlink="">
      <xdr:nvSpPr>
        <xdr:cNvPr id="754" name="【児童館】&#10;有形固定資産減価償却率平均値テキスト"/>
        <xdr:cNvSpPr txBox="1"/>
      </xdr:nvSpPr>
      <xdr:spPr>
        <a:xfrm>
          <a:off x="14738350" y="13479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77107</xdr:rowOff>
    </xdr:from>
    <xdr:to>
      <xdr:col>85</xdr:col>
      <xdr:colOff>177800</xdr:colOff>
      <xdr:row>83</xdr:row>
      <xdr:rowOff>7257</xdr:rowOff>
    </xdr:to>
    <xdr:sp macro="" textlink="">
      <xdr:nvSpPr>
        <xdr:cNvPr id="755" name="フローチャート: 判断 754"/>
        <xdr:cNvSpPr/>
      </xdr:nvSpPr>
      <xdr:spPr>
        <a:xfrm>
          <a:off x="14649450" y="136216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756" name="フローチャート: 判断 755"/>
        <xdr:cNvSpPr/>
      </xdr:nvSpPr>
      <xdr:spPr>
        <a:xfrm>
          <a:off x="13887450" y="1359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xdr:rowOff>
    </xdr:from>
    <xdr:to>
      <xdr:col>76</xdr:col>
      <xdr:colOff>165100</xdr:colOff>
      <xdr:row>82</xdr:row>
      <xdr:rowOff>108494</xdr:rowOff>
    </xdr:to>
    <xdr:sp macro="" textlink="">
      <xdr:nvSpPr>
        <xdr:cNvPr id="757" name="フローチャート: 判断 756"/>
        <xdr:cNvSpPr/>
      </xdr:nvSpPr>
      <xdr:spPr>
        <a:xfrm>
          <a:off x="13093700" y="1355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153851</xdr:rowOff>
    </xdr:from>
    <xdr:to>
      <xdr:col>72</xdr:col>
      <xdr:colOff>38100</xdr:colOff>
      <xdr:row>82</xdr:row>
      <xdr:rowOff>84001</xdr:rowOff>
    </xdr:to>
    <xdr:sp macro="" textlink="">
      <xdr:nvSpPr>
        <xdr:cNvPr id="758" name="フローチャート: 判断 757"/>
        <xdr:cNvSpPr/>
      </xdr:nvSpPr>
      <xdr:spPr>
        <a:xfrm>
          <a:off x="12299950" y="135333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137523</xdr:rowOff>
    </xdr:from>
    <xdr:to>
      <xdr:col>67</xdr:col>
      <xdr:colOff>101600</xdr:colOff>
      <xdr:row>82</xdr:row>
      <xdr:rowOff>67673</xdr:rowOff>
    </xdr:to>
    <xdr:sp macro="" textlink="">
      <xdr:nvSpPr>
        <xdr:cNvPr id="759" name="フローチャート: 判断 758"/>
        <xdr:cNvSpPr/>
      </xdr:nvSpPr>
      <xdr:spPr>
        <a:xfrm>
          <a:off x="11487150" y="135169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65" name="楕円 764"/>
        <xdr:cNvSpPr/>
      </xdr:nvSpPr>
      <xdr:spPr>
        <a:xfrm>
          <a:off x="14649450" y="143228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66" name="【児童館】&#10;有形固定資産減価償却率該当値テキスト"/>
        <xdr:cNvSpPr txBox="1"/>
      </xdr:nvSpPr>
      <xdr:spPr>
        <a:xfrm>
          <a:off x="14738350" y="1423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67" name="楕円 766"/>
        <xdr:cNvSpPr/>
      </xdr:nvSpPr>
      <xdr:spPr>
        <a:xfrm>
          <a:off x="1388745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68" name="直線コネクタ 767"/>
        <xdr:cNvCxnSpPr/>
      </xdr:nvCxnSpPr>
      <xdr:spPr>
        <a:xfrm>
          <a:off x="13938250" y="1436732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69" name="楕円 768"/>
        <xdr:cNvSpPr/>
      </xdr:nvSpPr>
      <xdr:spPr>
        <a:xfrm>
          <a:off x="1309370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70" name="直線コネクタ 769"/>
        <xdr:cNvCxnSpPr/>
      </xdr:nvCxnSpPr>
      <xdr:spPr>
        <a:xfrm>
          <a:off x="13144500" y="1436732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71" name="楕円 770"/>
        <xdr:cNvSpPr/>
      </xdr:nvSpPr>
      <xdr:spPr>
        <a:xfrm>
          <a:off x="12299950" y="143228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72" name="直線コネクタ 771"/>
        <xdr:cNvCxnSpPr/>
      </xdr:nvCxnSpPr>
      <xdr:spPr>
        <a:xfrm>
          <a:off x="12344400" y="143673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73" name="楕円 772"/>
        <xdr:cNvSpPr/>
      </xdr:nvSpPr>
      <xdr:spPr>
        <a:xfrm>
          <a:off x="1148715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74" name="直線コネクタ 773"/>
        <xdr:cNvCxnSpPr/>
      </xdr:nvCxnSpPr>
      <xdr:spPr>
        <a:xfrm>
          <a:off x="11537950" y="1436732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775" name="n_1aveValue【児童館】&#10;有形固定資産減価償却率"/>
        <xdr:cNvSpPr txBox="1"/>
      </xdr:nvSpPr>
      <xdr:spPr>
        <a:xfrm>
          <a:off x="13742044" y="1337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125021</xdr:rowOff>
    </xdr:from>
    <xdr:ext cx="405111" cy="259045"/>
    <xdr:sp macro="" textlink="">
      <xdr:nvSpPr>
        <xdr:cNvPr id="776" name="n_2aveValue【児童館】&#10;有形固定資産減価償却率"/>
        <xdr:cNvSpPr txBox="1"/>
      </xdr:nvSpPr>
      <xdr:spPr>
        <a:xfrm>
          <a:off x="12960994" y="1333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100528</xdr:rowOff>
    </xdr:from>
    <xdr:ext cx="405111" cy="259045"/>
    <xdr:sp macro="" textlink="">
      <xdr:nvSpPr>
        <xdr:cNvPr id="777" name="n_3aveValue【児童館】&#10;有形固定資産減価償却率"/>
        <xdr:cNvSpPr txBox="1"/>
      </xdr:nvSpPr>
      <xdr:spPr>
        <a:xfrm>
          <a:off x="12167244" y="13314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84200</xdr:rowOff>
    </xdr:from>
    <xdr:ext cx="405111" cy="259045"/>
    <xdr:sp macro="" textlink="">
      <xdr:nvSpPr>
        <xdr:cNvPr id="778" name="n_4aveValue【児童館】&#10;有形固定資産減価償却率"/>
        <xdr:cNvSpPr txBox="1"/>
      </xdr:nvSpPr>
      <xdr:spPr>
        <a:xfrm>
          <a:off x="11354444" y="13298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79" name="n_1mainValue【児童館】&#10;有形固定資産減価償却率"/>
        <xdr:cNvSpPr txBox="1"/>
      </xdr:nvSpPr>
      <xdr:spPr>
        <a:xfrm>
          <a:off x="1371607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80" name="n_2mainValue【児童館】&#10;有形固定資産減価償却率"/>
        <xdr:cNvSpPr txBox="1"/>
      </xdr:nvSpPr>
      <xdr:spPr>
        <a:xfrm>
          <a:off x="1292867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81" name="n_3mainValue【児童館】&#10;有形固定資産減価償却率"/>
        <xdr:cNvSpPr txBox="1"/>
      </xdr:nvSpPr>
      <xdr:spPr>
        <a:xfrm>
          <a:off x="1213492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82" name="n_4mainValue【児童館】&#10;有形固定資産減価償却率"/>
        <xdr:cNvSpPr txBox="1"/>
      </xdr:nvSpPr>
      <xdr:spPr>
        <a:xfrm>
          <a:off x="1132212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804" name="直線コネクタ 803"/>
        <xdr:cNvCxnSpPr/>
      </xdr:nvCxnSpPr>
      <xdr:spPr>
        <a:xfrm flipV="1">
          <a:off x="19951064" y="13094208"/>
          <a:ext cx="0" cy="112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5" name="【児童館】&#10;一人当たり面積最小値テキスト"/>
        <xdr:cNvSpPr txBox="1"/>
      </xdr:nvSpPr>
      <xdr:spPr>
        <a:xfrm>
          <a:off x="19989800" y="1422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6" name="直線コネクタ 805"/>
        <xdr:cNvCxnSpPr/>
      </xdr:nvCxnSpPr>
      <xdr:spPr>
        <a:xfrm>
          <a:off x="19881850" y="142201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07" name="【児童館】&#10;一人当たり面積最大値テキスト"/>
        <xdr:cNvSpPr txBox="1"/>
      </xdr:nvSpPr>
      <xdr:spPr>
        <a:xfrm>
          <a:off x="19989800" y="1288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08" name="直線コネクタ 807"/>
        <xdr:cNvCxnSpPr/>
      </xdr:nvCxnSpPr>
      <xdr:spPr>
        <a:xfrm>
          <a:off x="19881850" y="13094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809" name="【児童館】&#10;一人当たり面積平均値テキスト"/>
        <xdr:cNvSpPr txBox="1"/>
      </xdr:nvSpPr>
      <xdr:spPr>
        <a:xfrm>
          <a:off x="19989800" y="13891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810" name="フローチャート: 判断 809"/>
        <xdr:cNvSpPr/>
      </xdr:nvSpPr>
      <xdr:spPr>
        <a:xfrm>
          <a:off x="19900900" y="140403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811" name="フローチャート: 判断 810"/>
        <xdr:cNvSpPr/>
      </xdr:nvSpPr>
      <xdr:spPr>
        <a:xfrm>
          <a:off x="19157950" y="140385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812" name="フローチャート: 判断 811"/>
        <xdr:cNvSpPr/>
      </xdr:nvSpPr>
      <xdr:spPr>
        <a:xfrm>
          <a:off x="1834515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161037</xdr:rowOff>
    </xdr:from>
    <xdr:to>
      <xdr:col>102</xdr:col>
      <xdr:colOff>165100</xdr:colOff>
      <xdr:row>85</xdr:row>
      <xdr:rowOff>91187</xdr:rowOff>
    </xdr:to>
    <xdr:sp macro="" textlink="">
      <xdr:nvSpPr>
        <xdr:cNvPr id="813" name="フローチャート: 判断 812"/>
        <xdr:cNvSpPr/>
      </xdr:nvSpPr>
      <xdr:spPr>
        <a:xfrm>
          <a:off x="17551400" y="140357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814" name="フローチャート: 判断 813"/>
        <xdr:cNvSpPr/>
      </xdr:nvSpPr>
      <xdr:spPr>
        <a:xfrm>
          <a:off x="16757650" y="140174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76454</xdr:rowOff>
    </xdr:from>
    <xdr:to>
      <xdr:col>116</xdr:col>
      <xdr:colOff>114300</xdr:colOff>
      <xdr:row>86</xdr:row>
      <xdr:rowOff>6604</xdr:rowOff>
    </xdr:to>
    <xdr:sp macro="" textlink="">
      <xdr:nvSpPr>
        <xdr:cNvPr id="820" name="楕円 819"/>
        <xdr:cNvSpPr/>
      </xdr:nvSpPr>
      <xdr:spPr>
        <a:xfrm>
          <a:off x="19900900" y="141163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162831</xdr:rowOff>
    </xdr:from>
    <xdr:ext cx="469744" cy="259045"/>
    <xdr:sp macro="" textlink="">
      <xdr:nvSpPr>
        <xdr:cNvPr id="821" name="【児童館】&#10;一人当たり面積該当値テキスト"/>
        <xdr:cNvSpPr txBox="1"/>
      </xdr:nvSpPr>
      <xdr:spPr>
        <a:xfrm>
          <a:off x="19989800" y="1403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76454</xdr:rowOff>
    </xdr:from>
    <xdr:to>
      <xdr:col>112</xdr:col>
      <xdr:colOff>38100</xdr:colOff>
      <xdr:row>86</xdr:row>
      <xdr:rowOff>6604</xdr:rowOff>
    </xdr:to>
    <xdr:sp macro="" textlink="">
      <xdr:nvSpPr>
        <xdr:cNvPr id="822" name="楕円 821"/>
        <xdr:cNvSpPr/>
      </xdr:nvSpPr>
      <xdr:spPr>
        <a:xfrm>
          <a:off x="19157950" y="141163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127254</xdr:rowOff>
    </xdr:from>
    <xdr:to>
      <xdr:col>116</xdr:col>
      <xdr:colOff>63500</xdr:colOff>
      <xdr:row>85</xdr:row>
      <xdr:rowOff>127254</xdr:rowOff>
    </xdr:to>
    <xdr:cxnSp macro="">
      <xdr:nvCxnSpPr>
        <xdr:cNvPr id="823" name="直線コネクタ 822"/>
        <xdr:cNvCxnSpPr/>
      </xdr:nvCxnSpPr>
      <xdr:spPr>
        <a:xfrm>
          <a:off x="19202400" y="14167104"/>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81026</xdr:rowOff>
    </xdr:from>
    <xdr:to>
      <xdr:col>107</xdr:col>
      <xdr:colOff>101600</xdr:colOff>
      <xdr:row>86</xdr:row>
      <xdr:rowOff>11176</xdr:rowOff>
    </xdr:to>
    <xdr:sp macro="" textlink="">
      <xdr:nvSpPr>
        <xdr:cNvPr id="824" name="楕円 823"/>
        <xdr:cNvSpPr/>
      </xdr:nvSpPr>
      <xdr:spPr>
        <a:xfrm>
          <a:off x="18345150" y="141208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127254</xdr:rowOff>
    </xdr:from>
    <xdr:to>
      <xdr:col>111</xdr:col>
      <xdr:colOff>177800</xdr:colOff>
      <xdr:row>85</xdr:row>
      <xdr:rowOff>131826</xdr:rowOff>
    </xdr:to>
    <xdr:cxnSp macro="">
      <xdr:nvCxnSpPr>
        <xdr:cNvPr id="825" name="直線コネクタ 824"/>
        <xdr:cNvCxnSpPr/>
      </xdr:nvCxnSpPr>
      <xdr:spPr>
        <a:xfrm flipV="1">
          <a:off x="18395950" y="14167104"/>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81026</xdr:rowOff>
    </xdr:from>
    <xdr:to>
      <xdr:col>102</xdr:col>
      <xdr:colOff>165100</xdr:colOff>
      <xdr:row>86</xdr:row>
      <xdr:rowOff>11176</xdr:rowOff>
    </xdr:to>
    <xdr:sp macro="" textlink="">
      <xdr:nvSpPr>
        <xdr:cNvPr id="826" name="楕円 825"/>
        <xdr:cNvSpPr/>
      </xdr:nvSpPr>
      <xdr:spPr>
        <a:xfrm>
          <a:off x="17551400" y="141208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131826</xdr:rowOff>
    </xdr:from>
    <xdr:to>
      <xdr:col>107</xdr:col>
      <xdr:colOff>50800</xdr:colOff>
      <xdr:row>85</xdr:row>
      <xdr:rowOff>131826</xdr:rowOff>
    </xdr:to>
    <xdr:cxnSp macro="">
      <xdr:nvCxnSpPr>
        <xdr:cNvPr id="827" name="直線コネクタ 826"/>
        <xdr:cNvCxnSpPr/>
      </xdr:nvCxnSpPr>
      <xdr:spPr>
        <a:xfrm>
          <a:off x="17602200" y="1417167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81026</xdr:rowOff>
    </xdr:from>
    <xdr:to>
      <xdr:col>98</xdr:col>
      <xdr:colOff>38100</xdr:colOff>
      <xdr:row>86</xdr:row>
      <xdr:rowOff>11176</xdr:rowOff>
    </xdr:to>
    <xdr:sp macro="" textlink="">
      <xdr:nvSpPr>
        <xdr:cNvPr id="828" name="楕円 827"/>
        <xdr:cNvSpPr/>
      </xdr:nvSpPr>
      <xdr:spPr>
        <a:xfrm>
          <a:off x="16757650" y="141208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131826</xdr:rowOff>
    </xdr:from>
    <xdr:to>
      <xdr:col>102</xdr:col>
      <xdr:colOff>114300</xdr:colOff>
      <xdr:row>85</xdr:row>
      <xdr:rowOff>131826</xdr:rowOff>
    </xdr:to>
    <xdr:cxnSp macro="">
      <xdr:nvCxnSpPr>
        <xdr:cNvPr id="829" name="直線コネクタ 828"/>
        <xdr:cNvCxnSpPr/>
      </xdr:nvCxnSpPr>
      <xdr:spPr>
        <a:xfrm>
          <a:off x="16802100" y="1417167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830" name="n_1aveValue【児童館】&#10;一人当たり面積"/>
        <xdr:cNvSpPr txBox="1"/>
      </xdr:nvSpPr>
      <xdr:spPr>
        <a:xfrm>
          <a:off x="18980227" y="138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831" name="n_2aveValue【児童館】&#10;一人当たり面積"/>
        <xdr:cNvSpPr txBox="1"/>
      </xdr:nvSpPr>
      <xdr:spPr>
        <a:xfrm>
          <a:off x="18180127" y="138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107714</xdr:rowOff>
    </xdr:from>
    <xdr:ext cx="469744" cy="259045"/>
    <xdr:sp macro="" textlink="">
      <xdr:nvSpPr>
        <xdr:cNvPr id="832" name="n_3aveValue【児童館】&#10;一人当たり面積"/>
        <xdr:cNvSpPr txBox="1"/>
      </xdr:nvSpPr>
      <xdr:spPr>
        <a:xfrm>
          <a:off x="17386377" y="1381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833" name="n_4aveValue【児童館】&#10;一人当たり面積"/>
        <xdr:cNvSpPr txBox="1"/>
      </xdr:nvSpPr>
      <xdr:spPr>
        <a:xfrm>
          <a:off x="16592627" y="1379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169181</xdr:rowOff>
    </xdr:from>
    <xdr:ext cx="469744" cy="259045"/>
    <xdr:sp macro="" textlink="">
      <xdr:nvSpPr>
        <xdr:cNvPr id="834" name="n_1mainValue【児童館】&#10;一人当たり面積"/>
        <xdr:cNvSpPr txBox="1"/>
      </xdr:nvSpPr>
      <xdr:spPr>
        <a:xfrm>
          <a:off x="18980227" y="1420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2303</xdr:rowOff>
    </xdr:from>
    <xdr:ext cx="469744" cy="259045"/>
    <xdr:sp macro="" textlink="">
      <xdr:nvSpPr>
        <xdr:cNvPr id="835" name="n_2mainValue【児童館】&#10;一人当たり面積"/>
        <xdr:cNvSpPr txBox="1"/>
      </xdr:nvSpPr>
      <xdr:spPr>
        <a:xfrm>
          <a:off x="18180127" y="1420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2303</xdr:rowOff>
    </xdr:from>
    <xdr:ext cx="469744" cy="259045"/>
    <xdr:sp macro="" textlink="">
      <xdr:nvSpPr>
        <xdr:cNvPr id="836" name="n_3mainValue【児童館】&#10;一人当たり面積"/>
        <xdr:cNvSpPr txBox="1"/>
      </xdr:nvSpPr>
      <xdr:spPr>
        <a:xfrm>
          <a:off x="17386377" y="1420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2303</xdr:rowOff>
    </xdr:from>
    <xdr:ext cx="469744" cy="259045"/>
    <xdr:sp macro="" textlink="">
      <xdr:nvSpPr>
        <xdr:cNvPr id="837" name="n_4mainValue【児童館】&#10;一人当たり面積"/>
        <xdr:cNvSpPr txBox="1"/>
      </xdr:nvSpPr>
      <xdr:spPr>
        <a:xfrm>
          <a:off x="16592627" y="1420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8" name="テキスト ボックス 857"/>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0" name="テキスト ボックス 859"/>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163830</xdr:rowOff>
    </xdr:from>
    <xdr:to>
      <xdr:col>85</xdr:col>
      <xdr:colOff>126364</xdr:colOff>
      <xdr:row>108</xdr:row>
      <xdr:rowOff>152400</xdr:rowOff>
    </xdr:to>
    <xdr:cxnSp macro="">
      <xdr:nvCxnSpPr>
        <xdr:cNvPr id="862" name="直線コネクタ 861"/>
        <xdr:cNvCxnSpPr/>
      </xdr:nvCxnSpPr>
      <xdr:spPr>
        <a:xfrm flipV="1">
          <a:off x="14699614" y="165658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3" name="【公民館】&#10;有形固定資産減価償却率最小値テキスト"/>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4" name="直線コネクタ 863"/>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110507</xdr:rowOff>
    </xdr:from>
    <xdr:ext cx="405111" cy="259045"/>
    <xdr:sp macro="" textlink="">
      <xdr:nvSpPr>
        <xdr:cNvPr id="865" name="【公民館】&#10;有形固定資産減価償却率最大値テキスト"/>
        <xdr:cNvSpPr txBox="1"/>
      </xdr:nvSpPr>
      <xdr:spPr>
        <a:xfrm>
          <a:off x="14738350" y="1634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163830</xdr:rowOff>
    </xdr:from>
    <xdr:to>
      <xdr:col>86</xdr:col>
      <xdr:colOff>25400</xdr:colOff>
      <xdr:row>99</xdr:row>
      <xdr:rowOff>163830</xdr:rowOff>
    </xdr:to>
    <xdr:cxnSp macro="">
      <xdr:nvCxnSpPr>
        <xdr:cNvPr id="866" name="直線コネクタ 865"/>
        <xdr:cNvCxnSpPr/>
      </xdr:nvCxnSpPr>
      <xdr:spPr>
        <a:xfrm>
          <a:off x="14611350" y="16565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55263</xdr:rowOff>
    </xdr:from>
    <xdr:ext cx="405111" cy="259045"/>
    <xdr:sp macro="" textlink="">
      <xdr:nvSpPr>
        <xdr:cNvPr id="867" name="【公民館】&#10;有形固定資産減価償却率平均値テキスト"/>
        <xdr:cNvSpPr txBox="1"/>
      </xdr:nvSpPr>
      <xdr:spPr>
        <a:xfrm>
          <a:off x="14738350" y="17486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76836</xdr:rowOff>
    </xdr:from>
    <xdr:to>
      <xdr:col>85</xdr:col>
      <xdr:colOff>177800</xdr:colOff>
      <xdr:row>106</xdr:row>
      <xdr:rowOff>6986</xdr:rowOff>
    </xdr:to>
    <xdr:sp macro="" textlink="">
      <xdr:nvSpPr>
        <xdr:cNvPr id="868" name="フローチャート: 判断 867"/>
        <xdr:cNvSpPr/>
      </xdr:nvSpPr>
      <xdr:spPr>
        <a:xfrm>
          <a:off x="14649450" y="1750758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38736</xdr:rowOff>
    </xdr:from>
    <xdr:to>
      <xdr:col>81</xdr:col>
      <xdr:colOff>101600</xdr:colOff>
      <xdr:row>105</xdr:row>
      <xdr:rowOff>140336</xdr:rowOff>
    </xdr:to>
    <xdr:sp macro="" textlink="">
      <xdr:nvSpPr>
        <xdr:cNvPr id="869" name="フローチャート: 判断 868"/>
        <xdr:cNvSpPr/>
      </xdr:nvSpPr>
      <xdr:spPr>
        <a:xfrm>
          <a:off x="13887450" y="1746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870" name="フローチャート: 判断 869"/>
        <xdr:cNvSpPr/>
      </xdr:nvSpPr>
      <xdr:spPr>
        <a:xfrm>
          <a:off x="13093700" y="174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153036</xdr:rowOff>
    </xdr:from>
    <xdr:to>
      <xdr:col>72</xdr:col>
      <xdr:colOff>38100</xdr:colOff>
      <xdr:row>105</xdr:row>
      <xdr:rowOff>83186</xdr:rowOff>
    </xdr:to>
    <xdr:sp macro="" textlink="">
      <xdr:nvSpPr>
        <xdr:cNvPr id="871" name="フローチャート: 判断 870"/>
        <xdr:cNvSpPr/>
      </xdr:nvSpPr>
      <xdr:spPr>
        <a:xfrm>
          <a:off x="12299950" y="174123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139700</xdr:rowOff>
    </xdr:from>
    <xdr:to>
      <xdr:col>67</xdr:col>
      <xdr:colOff>101600</xdr:colOff>
      <xdr:row>105</xdr:row>
      <xdr:rowOff>69850</xdr:rowOff>
    </xdr:to>
    <xdr:sp macro="" textlink="">
      <xdr:nvSpPr>
        <xdr:cNvPr id="872" name="フローチャート: 判断 871"/>
        <xdr:cNvSpPr/>
      </xdr:nvSpPr>
      <xdr:spPr>
        <a:xfrm>
          <a:off x="11487150" y="1739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31114</xdr:rowOff>
    </xdr:from>
    <xdr:to>
      <xdr:col>85</xdr:col>
      <xdr:colOff>177800</xdr:colOff>
      <xdr:row>105</xdr:row>
      <xdr:rowOff>132714</xdr:rowOff>
    </xdr:to>
    <xdr:sp macro="" textlink="">
      <xdr:nvSpPr>
        <xdr:cNvPr id="878" name="楕円 877"/>
        <xdr:cNvSpPr/>
      </xdr:nvSpPr>
      <xdr:spPr>
        <a:xfrm>
          <a:off x="14649450" y="1746186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53991</xdr:rowOff>
    </xdr:from>
    <xdr:ext cx="405111" cy="259045"/>
    <xdr:sp macro="" textlink="">
      <xdr:nvSpPr>
        <xdr:cNvPr id="879" name="【公民館】&#10;有形固定資産減価償却率該当値テキスト"/>
        <xdr:cNvSpPr txBox="1"/>
      </xdr:nvSpPr>
      <xdr:spPr>
        <a:xfrm>
          <a:off x="14738350" y="1731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158750</xdr:rowOff>
    </xdr:from>
    <xdr:to>
      <xdr:col>81</xdr:col>
      <xdr:colOff>101600</xdr:colOff>
      <xdr:row>105</xdr:row>
      <xdr:rowOff>88900</xdr:rowOff>
    </xdr:to>
    <xdr:sp macro="" textlink="">
      <xdr:nvSpPr>
        <xdr:cNvPr id="880" name="楕円 879"/>
        <xdr:cNvSpPr/>
      </xdr:nvSpPr>
      <xdr:spPr>
        <a:xfrm>
          <a:off x="1388745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38100</xdr:rowOff>
    </xdr:from>
    <xdr:to>
      <xdr:col>85</xdr:col>
      <xdr:colOff>127000</xdr:colOff>
      <xdr:row>105</xdr:row>
      <xdr:rowOff>81914</xdr:rowOff>
    </xdr:to>
    <xdr:cxnSp macro="">
      <xdr:nvCxnSpPr>
        <xdr:cNvPr id="881" name="直線コネクタ 880"/>
        <xdr:cNvCxnSpPr/>
      </xdr:nvCxnSpPr>
      <xdr:spPr>
        <a:xfrm>
          <a:off x="13938250" y="17468850"/>
          <a:ext cx="762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114936</xdr:rowOff>
    </xdr:from>
    <xdr:to>
      <xdr:col>76</xdr:col>
      <xdr:colOff>165100</xdr:colOff>
      <xdr:row>105</xdr:row>
      <xdr:rowOff>45086</xdr:rowOff>
    </xdr:to>
    <xdr:sp macro="" textlink="">
      <xdr:nvSpPr>
        <xdr:cNvPr id="882" name="楕円 881"/>
        <xdr:cNvSpPr/>
      </xdr:nvSpPr>
      <xdr:spPr>
        <a:xfrm>
          <a:off x="13093700" y="173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165736</xdr:rowOff>
    </xdr:from>
    <xdr:to>
      <xdr:col>81</xdr:col>
      <xdr:colOff>50800</xdr:colOff>
      <xdr:row>105</xdr:row>
      <xdr:rowOff>38100</xdr:rowOff>
    </xdr:to>
    <xdr:cxnSp macro="">
      <xdr:nvCxnSpPr>
        <xdr:cNvPr id="883" name="直線コネクタ 882"/>
        <xdr:cNvCxnSpPr/>
      </xdr:nvCxnSpPr>
      <xdr:spPr>
        <a:xfrm>
          <a:off x="13144500" y="17425036"/>
          <a:ext cx="79375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164464</xdr:rowOff>
    </xdr:from>
    <xdr:to>
      <xdr:col>72</xdr:col>
      <xdr:colOff>38100</xdr:colOff>
      <xdr:row>105</xdr:row>
      <xdr:rowOff>94614</xdr:rowOff>
    </xdr:to>
    <xdr:sp macro="" textlink="">
      <xdr:nvSpPr>
        <xdr:cNvPr id="884" name="楕円 883"/>
        <xdr:cNvSpPr/>
      </xdr:nvSpPr>
      <xdr:spPr>
        <a:xfrm>
          <a:off x="12299950" y="174237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165736</xdr:rowOff>
    </xdr:from>
    <xdr:to>
      <xdr:col>76</xdr:col>
      <xdr:colOff>114300</xdr:colOff>
      <xdr:row>105</xdr:row>
      <xdr:rowOff>43814</xdr:rowOff>
    </xdr:to>
    <xdr:cxnSp macro="">
      <xdr:nvCxnSpPr>
        <xdr:cNvPr id="885" name="直線コネクタ 884"/>
        <xdr:cNvCxnSpPr/>
      </xdr:nvCxnSpPr>
      <xdr:spPr>
        <a:xfrm flipV="1">
          <a:off x="12344400" y="17425036"/>
          <a:ext cx="8001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151130</xdr:rowOff>
    </xdr:from>
    <xdr:to>
      <xdr:col>67</xdr:col>
      <xdr:colOff>101600</xdr:colOff>
      <xdr:row>105</xdr:row>
      <xdr:rowOff>81280</xdr:rowOff>
    </xdr:to>
    <xdr:sp macro="" textlink="">
      <xdr:nvSpPr>
        <xdr:cNvPr id="886" name="楕円 885"/>
        <xdr:cNvSpPr/>
      </xdr:nvSpPr>
      <xdr:spPr>
        <a:xfrm>
          <a:off x="1148715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30480</xdr:rowOff>
    </xdr:from>
    <xdr:to>
      <xdr:col>71</xdr:col>
      <xdr:colOff>177800</xdr:colOff>
      <xdr:row>105</xdr:row>
      <xdr:rowOff>43814</xdr:rowOff>
    </xdr:to>
    <xdr:cxnSp macro="">
      <xdr:nvCxnSpPr>
        <xdr:cNvPr id="887" name="直線コネクタ 886"/>
        <xdr:cNvCxnSpPr/>
      </xdr:nvCxnSpPr>
      <xdr:spPr>
        <a:xfrm>
          <a:off x="11537950" y="17461230"/>
          <a:ext cx="80645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131463</xdr:rowOff>
    </xdr:from>
    <xdr:ext cx="405111" cy="259045"/>
    <xdr:sp macro="" textlink="">
      <xdr:nvSpPr>
        <xdr:cNvPr id="888" name="n_1aveValue【公民館】&#10;有形固定資産減価償却率"/>
        <xdr:cNvSpPr txBox="1"/>
      </xdr:nvSpPr>
      <xdr:spPr>
        <a:xfrm>
          <a:off x="13742044" y="1756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120032</xdr:rowOff>
    </xdr:from>
    <xdr:ext cx="405111" cy="259045"/>
    <xdr:sp macro="" textlink="">
      <xdr:nvSpPr>
        <xdr:cNvPr id="889" name="n_2aveValue【公民館】&#10;有形固定資産減価償却率"/>
        <xdr:cNvSpPr txBox="1"/>
      </xdr:nvSpPr>
      <xdr:spPr>
        <a:xfrm>
          <a:off x="12960994" y="1755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99713</xdr:rowOff>
    </xdr:from>
    <xdr:ext cx="405111" cy="259045"/>
    <xdr:sp macro="" textlink="">
      <xdr:nvSpPr>
        <xdr:cNvPr id="890" name="n_3aveValue【公民館】&#10;有形固定資産減価償却率"/>
        <xdr:cNvSpPr txBox="1"/>
      </xdr:nvSpPr>
      <xdr:spPr>
        <a:xfrm>
          <a:off x="12167244" y="1718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86377</xdr:rowOff>
    </xdr:from>
    <xdr:ext cx="405111" cy="259045"/>
    <xdr:sp macro="" textlink="">
      <xdr:nvSpPr>
        <xdr:cNvPr id="891" name="n_4aveValue【公民館】&#10;有形固定資産減価償却率"/>
        <xdr:cNvSpPr txBox="1"/>
      </xdr:nvSpPr>
      <xdr:spPr>
        <a:xfrm>
          <a:off x="113544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105427</xdr:rowOff>
    </xdr:from>
    <xdr:ext cx="405111" cy="259045"/>
    <xdr:sp macro="" textlink="">
      <xdr:nvSpPr>
        <xdr:cNvPr id="892" name="n_1mainValue【公民館】&#10;有形固定資産減価償却率"/>
        <xdr:cNvSpPr txBox="1"/>
      </xdr:nvSpPr>
      <xdr:spPr>
        <a:xfrm>
          <a:off x="1374204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61613</xdr:rowOff>
    </xdr:from>
    <xdr:ext cx="405111" cy="259045"/>
    <xdr:sp macro="" textlink="">
      <xdr:nvSpPr>
        <xdr:cNvPr id="893" name="n_2mainValue【公民館】&#10;有形固定資産減価償却率"/>
        <xdr:cNvSpPr txBox="1"/>
      </xdr:nvSpPr>
      <xdr:spPr>
        <a:xfrm>
          <a:off x="12960994" y="1714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85741</xdr:rowOff>
    </xdr:from>
    <xdr:ext cx="405111" cy="259045"/>
    <xdr:sp macro="" textlink="">
      <xdr:nvSpPr>
        <xdr:cNvPr id="894" name="n_3mainValue【公民館】&#10;有形固定資産減価償却率"/>
        <xdr:cNvSpPr txBox="1"/>
      </xdr:nvSpPr>
      <xdr:spPr>
        <a:xfrm>
          <a:off x="12167244" y="17516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72407</xdr:rowOff>
    </xdr:from>
    <xdr:ext cx="405111" cy="259045"/>
    <xdr:sp macro="" textlink="">
      <xdr:nvSpPr>
        <xdr:cNvPr id="895" name="n_4mainValue【公民館】&#10;有形固定資産減価償却率"/>
        <xdr:cNvSpPr txBox="1"/>
      </xdr:nvSpPr>
      <xdr:spPr>
        <a:xfrm>
          <a:off x="1135444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32765</xdr:rowOff>
    </xdr:to>
    <xdr:cxnSp macro="">
      <xdr:nvCxnSpPr>
        <xdr:cNvPr id="917" name="直線コネクタ 916"/>
        <xdr:cNvCxnSpPr/>
      </xdr:nvCxnSpPr>
      <xdr:spPr>
        <a:xfrm flipV="1">
          <a:off x="19951064" y="16562832"/>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918" name="【公民館】&#10;一人当たり面積最小値テキスト"/>
        <xdr:cNvSpPr txBox="1"/>
      </xdr:nvSpPr>
      <xdr:spPr>
        <a:xfrm>
          <a:off x="19989800" y="1798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919" name="直線コネクタ 918"/>
        <xdr:cNvCxnSpPr/>
      </xdr:nvCxnSpPr>
      <xdr:spPr>
        <a:xfrm>
          <a:off x="19881850" y="17977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920" name="【公民館】&#10;一人当たり面積最大値テキスト"/>
        <xdr:cNvSpPr txBox="1"/>
      </xdr:nvSpPr>
      <xdr:spPr>
        <a:xfrm>
          <a:off x="19989800" y="1633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921" name="直線コネクタ 920"/>
        <xdr:cNvCxnSpPr/>
      </xdr:nvCxnSpPr>
      <xdr:spPr>
        <a:xfrm>
          <a:off x="19881850" y="165628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104412</xdr:rowOff>
    </xdr:from>
    <xdr:ext cx="469744" cy="259045"/>
    <xdr:sp macro="" textlink="">
      <xdr:nvSpPr>
        <xdr:cNvPr id="922" name="【公民館】&#10;一人当たり面積平均値テキスト"/>
        <xdr:cNvSpPr txBox="1"/>
      </xdr:nvSpPr>
      <xdr:spPr>
        <a:xfrm>
          <a:off x="19989800" y="17535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125985</xdr:rowOff>
    </xdr:from>
    <xdr:to>
      <xdr:col>116</xdr:col>
      <xdr:colOff>114300</xdr:colOff>
      <xdr:row>106</xdr:row>
      <xdr:rowOff>56135</xdr:rowOff>
    </xdr:to>
    <xdr:sp macro="" textlink="">
      <xdr:nvSpPr>
        <xdr:cNvPr id="923" name="フローチャート: 判断 922"/>
        <xdr:cNvSpPr/>
      </xdr:nvSpPr>
      <xdr:spPr>
        <a:xfrm>
          <a:off x="19900900" y="175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924" name="フローチャート: 判断 923"/>
        <xdr:cNvSpPr/>
      </xdr:nvSpPr>
      <xdr:spPr>
        <a:xfrm>
          <a:off x="19157950" y="175475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125985</xdr:rowOff>
    </xdr:from>
    <xdr:to>
      <xdr:col>107</xdr:col>
      <xdr:colOff>101600</xdr:colOff>
      <xdr:row>106</xdr:row>
      <xdr:rowOff>56135</xdr:rowOff>
    </xdr:to>
    <xdr:sp macro="" textlink="">
      <xdr:nvSpPr>
        <xdr:cNvPr id="925" name="フローチャート: 判断 924"/>
        <xdr:cNvSpPr/>
      </xdr:nvSpPr>
      <xdr:spPr>
        <a:xfrm>
          <a:off x="18345150" y="175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132842</xdr:rowOff>
    </xdr:from>
    <xdr:to>
      <xdr:col>102</xdr:col>
      <xdr:colOff>165100</xdr:colOff>
      <xdr:row>106</xdr:row>
      <xdr:rowOff>62992</xdr:rowOff>
    </xdr:to>
    <xdr:sp macro="" textlink="">
      <xdr:nvSpPr>
        <xdr:cNvPr id="926" name="フローチャート: 判断 925"/>
        <xdr:cNvSpPr/>
      </xdr:nvSpPr>
      <xdr:spPr>
        <a:xfrm>
          <a:off x="175514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927" name="フローチャート: 判断 926"/>
        <xdr:cNvSpPr/>
      </xdr:nvSpPr>
      <xdr:spPr>
        <a:xfrm>
          <a:off x="16757650" y="175270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41402</xdr:rowOff>
    </xdr:from>
    <xdr:to>
      <xdr:col>116</xdr:col>
      <xdr:colOff>114300</xdr:colOff>
      <xdr:row>101</xdr:row>
      <xdr:rowOff>143002</xdr:rowOff>
    </xdr:to>
    <xdr:sp macro="" textlink="">
      <xdr:nvSpPr>
        <xdr:cNvPr id="933" name="楕円 932"/>
        <xdr:cNvSpPr/>
      </xdr:nvSpPr>
      <xdr:spPr>
        <a:xfrm>
          <a:off x="19900900" y="167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64279</xdr:rowOff>
    </xdr:from>
    <xdr:ext cx="469744" cy="259045"/>
    <xdr:sp macro="" textlink="">
      <xdr:nvSpPr>
        <xdr:cNvPr id="934" name="【公民館】&#10;一人当たり面積該当値テキスト"/>
        <xdr:cNvSpPr txBox="1"/>
      </xdr:nvSpPr>
      <xdr:spPr>
        <a:xfrm>
          <a:off x="19989800" y="1663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119126</xdr:rowOff>
    </xdr:from>
    <xdr:to>
      <xdr:col>112</xdr:col>
      <xdr:colOff>38100</xdr:colOff>
      <xdr:row>102</xdr:row>
      <xdr:rowOff>49276</xdr:rowOff>
    </xdr:to>
    <xdr:sp macro="" textlink="">
      <xdr:nvSpPr>
        <xdr:cNvPr id="935" name="楕円 934"/>
        <xdr:cNvSpPr/>
      </xdr:nvSpPr>
      <xdr:spPr>
        <a:xfrm>
          <a:off x="19157950" y="168640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92202</xdr:rowOff>
    </xdr:from>
    <xdr:to>
      <xdr:col>116</xdr:col>
      <xdr:colOff>63500</xdr:colOff>
      <xdr:row>101</xdr:row>
      <xdr:rowOff>169926</xdr:rowOff>
    </xdr:to>
    <xdr:cxnSp macro="">
      <xdr:nvCxnSpPr>
        <xdr:cNvPr id="936" name="直線コネクタ 935"/>
        <xdr:cNvCxnSpPr/>
      </xdr:nvCxnSpPr>
      <xdr:spPr>
        <a:xfrm flipV="1">
          <a:off x="19202400" y="16837152"/>
          <a:ext cx="7493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141987</xdr:rowOff>
    </xdr:from>
    <xdr:to>
      <xdr:col>107</xdr:col>
      <xdr:colOff>101600</xdr:colOff>
      <xdr:row>102</xdr:row>
      <xdr:rowOff>72137</xdr:rowOff>
    </xdr:to>
    <xdr:sp macro="" textlink="">
      <xdr:nvSpPr>
        <xdr:cNvPr id="937" name="楕円 936"/>
        <xdr:cNvSpPr/>
      </xdr:nvSpPr>
      <xdr:spPr>
        <a:xfrm>
          <a:off x="18345150" y="1688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169926</xdr:rowOff>
    </xdr:from>
    <xdr:to>
      <xdr:col>111</xdr:col>
      <xdr:colOff>177800</xdr:colOff>
      <xdr:row>102</xdr:row>
      <xdr:rowOff>21337</xdr:rowOff>
    </xdr:to>
    <xdr:cxnSp macro="">
      <xdr:nvCxnSpPr>
        <xdr:cNvPr id="938" name="直線コネクタ 937"/>
        <xdr:cNvCxnSpPr/>
      </xdr:nvCxnSpPr>
      <xdr:spPr>
        <a:xfrm flipV="1">
          <a:off x="18395950" y="16914876"/>
          <a:ext cx="8064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162561</xdr:rowOff>
    </xdr:from>
    <xdr:to>
      <xdr:col>102</xdr:col>
      <xdr:colOff>165100</xdr:colOff>
      <xdr:row>102</xdr:row>
      <xdr:rowOff>92711</xdr:rowOff>
    </xdr:to>
    <xdr:sp macro="" textlink="">
      <xdr:nvSpPr>
        <xdr:cNvPr id="939" name="楕円 938"/>
        <xdr:cNvSpPr/>
      </xdr:nvSpPr>
      <xdr:spPr>
        <a:xfrm>
          <a:off x="17551400" y="169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21337</xdr:rowOff>
    </xdr:from>
    <xdr:to>
      <xdr:col>107</xdr:col>
      <xdr:colOff>50800</xdr:colOff>
      <xdr:row>102</xdr:row>
      <xdr:rowOff>41911</xdr:rowOff>
    </xdr:to>
    <xdr:cxnSp macro="">
      <xdr:nvCxnSpPr>
        <xdr:cNvPr id="940" name="直線コネクタ 939"/>
        <xdr:cNvCxnSpPr/>
      </xdr:nvCxnSpPr>
      <xdr:spPr>
        <a:xfrm flipV="1">
          <a:off x="17602200" y="16937737"/>
          <a:ext cx="79375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16256</xdr:rowOff>
    </xdr:from>
    <xdr:to>
      <xdr:col>98</xdr:col>
      <xdr:colOff>38100</xdr:colOff>
      <xdr:row>102</xdr:row>
      <xdr:rowOff>117856</xdr:rowOff>
    </xdr:to>
    <xdr:sp macro="" textlink="">
      <xdr:nvSpPr>
        <xdr:cNvPr id="941" name="楕円 940"/>
        <xdr:cNvSpPr/>
      </xdr:nvSpPr>
      <xdr:spPr>
        <a:xfrm>
          <a:off x="16757650" y="169326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41911</xdr:rowOff>
    </xdr:from>
    <xdr:to>
      <xdr:col>102</xdr:col>
      <xdr:colOff>114300</xdr:colOff>
      <xdr:row>102</xdr:row>
      <xdr:rowOff>67056</xdr:rowOff>
    </xdr:to>
    <xdr:cxnSp macro="">
      <xdr:nvCxnSpPr>
        <xdr:cNvPr id="942" name="直線コネクタ 941"/>
        <xdr:cNvCxnSpPr/>
      </xdr:nvCxnSpPr>
      <xdr:spPr>
        <a:xfrm flipV="1">
          <a:off x="16802100" y="16958311"/>
          <a:ext cx="8001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943" name="n_1aveValue【公民館】&#10;一人当たり面積"/>
        <xdr:cNvSpPr txBox="1"/>
      </xdr:nvSpPr>
      <xdr:spPr>
        <a:xfrm>
          <a:off x="18980227" y="1764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47262</xdr:rowOff>
    </xdr:from>
    <xdr:ext cx="469744" cy="259045"/>
    <xdr:sp macro="" textlink="">
      <xdr:nvSpPr>
        <xdr:cNvPr id="944" name="n_2aveValue【公民館】&#10;一人当たり面積"/>
        <xdr:cNvSpPr txBox="1"/>
      </xdr:nvSpPr>
      <xdr:spPr>
        <a:xfrm>
          <a:off x="18180127" y="1764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54119</xdr:rowOff>
    </xdr:from>
    <xdr:ext cx="469744" cy="259045"/>
    <xdr:sp macro="" textlink="">
      <xdr:nvSpPr>
        <xdr:cNvPr id="945" name="n_3aveValue【公民館】&#10;一人当たり面積"/>
        <xdr:cNvSpPr txBox="1"/>
      </xdr:nvSpPr>
      <xdr:spPr>
        <a:xfrm>
          <a:off x="17386377" y="1765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17542</xdr:rowOff>
    </xdr:from>
    <xdr:ext cx="469744" cy="259045"/>
    <xdr:sp macro="" textlink="">
      <xdr:nvSpPr>
        <xdr:cNvPr id="946" name="n_4aveValue【公民館】&#10;一人当たり面積"/>
        <xdr:cNvSpPr txBox="1"/>
      </xdr:nvSpPr>
      <xdr:spPr>
        <a:xfrm>
          <a:off x="16592627" y="1761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65803</xdr:rowOff>
    </xdr:from>
    <xdr:ext cx="469744" cy="259045"/>
    <xdr:sp macro="" textlink="">
      <xdr:nvSpPr>
        <xdr:cNvPr id="947" name="n_1mainValue【公民館】&#10;一人当たり面積"/>
        <xdr:cNvSpPr txBox="1"/>
      </xdr:nvSpPr>
      <xdr:spPr>
        <a:xfrm>
          <a:off x="18980227" y="1663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88664</xdr:rowOff>
    </xdr:from>
    <xdr:ext cx="469744" cy="259045"/>
    <xdr:sp macro="" textlink="">
      <xdr:nvSpPr>
        <xdr:cNvPr id="948" name="n_2mainValue【公民館】&#10;一人当たり面積"/>
        <xdr:cNvSpPr txBox="1"/>
      </xdr:nvSpPr>
      <xdr:spPr>
        <a:xfrm>
          <a:off x="18180127" y="1666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109238</xdr:rowOff>
    </xdr:from>
    <xdr:ext cx="469744" cy="259045"/>
    <xdr:sp macro="" textlink="">
      <xdr:nvSpPr>
        <xdr:cNvPr id="949" name="n_3mainValue【公民館】&#10;一人当たり面積"/>
        <xdr:cNvSpPr txBox="1"/>
      </xdr:nvSpPr>
      <xdr:spPr>
        <a:xfrm>
          <a:off x="17386377" y="1668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134383</xdr:rowOff>
    </xdr:from>
    <xdr:ext cx="469744" cy="259045"/>
    <xdr:sp macro="" textlink="">
      <xdr:nvSpPr>
        <xdr:cNvPr id="950" name="n_4mainValue【公民館】&#10;一人当たり面積"/>
        <xdr:cNvSpPr txBox="1"/>
      </xdr:nvSpPr>
      <xdr:spPr>
        <a:xfrm>
          <a:off x="16592627" y="1670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ja-JP" altLang="en-US" sz="1100">
              <a:solidFill>
                <a:schemeClr val="dk1"/>
              </a:solidFill>
              <a:effectLst/>
              <a:latin typeface="+mn-lt"/>
              <a:ea typeface="+mn-ea"/>
              <a:cs typeface="+mn-cs"/>
            </a:rPr>
            <a:t>「道路」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児童館</a:t>
          </a:r>
          <a:r>
            <a:rPr kumimoji="1" lang="ja-JP" altLang="ja-JP" sz="1100">
              <a:solidFill>
                <a:schemeClr val="dk1"/>
              </a:solidFill>
              <a:effectLst/>
              <a:latin typeface="+mn-lt"/>
              <a:ea typeface="+mn-ea"/>
              <a:cs typeface="+mn-cs"/>
            </a:rPr>
            <a:t>」であり、特に低くなっている施設は「</a:t>
          </a:r>
          <a:r>
            <a:rPr kumimoji="1" lang="ja-JP" altLang="en-US" sz="1100">
              <a:solidFill>
                <a:schemeClr val="dk1"/>
              </a:solidFill>
              <a:effectLst/>
              <a:latin typeface="+mn-lt"/>
              <a:ea typeface="+mn-ea"/>
              <a:cs typeface="+mn-cs"/>
            </a:rPr>
            <a:t>橋梁・トンネル</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す</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・児童館については、</a:t>
          </a:r>
          <a:r>
            <a:rPr lang="ja-JP" altLang="en-US" sz="1100" b="0" i="0" u="none" strike="noStrike" baseline="0" smtClean="0">
              <a:solidFill>
                <a:schemeClr val="dk1"/>
              </a:solidFill>
              <a:latin typeface="+mn-lt"/>
              <a:ea typeface="+mn-ea"/>
              <a:cs typeface="+mn-cs"/>
            </a:rPr>
            <a:t>建築から４０年近くが経過しており、耐震性能は有していますが、劣化が進んでいます。今後は，公共施設ゾーン整備において市民館等との複合化を計画しており，それまでの間は，適切に維持管理していき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・道路については、個別の長寿命化計画を策定しており、計画に基づき計画的保全実施による施設の長寿命化、維持管理コストの縮減に取り組んでいきます。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公共施設等適正管理計画等に基づき</a:t>
          </a:r>
          <a:r>
            <a:rPr kumimoji="1" lang="ja-JP" altLang="ja-JP" sz="1100">
              <a:solidFill>
                <a:schemeClr val="dk1"/>
              </a:solidFill>
              <a:effectLst/>
              <a:latin typeface="+mn-lt"/>
              <a:ea typeface="+mn-ea"/>
              <a:cs typeface="+mn-cs"/>
            </a:rPr>
            <a:t>、計画的かつ効率的に公共施設等の整備や維持管理を行い、長寿命化や統廃合、利活用を進めてい</a:t>
          </a:r>
          <a:r>
            <a:rPr kumimoji="1" lang="ja-JP" altLang="en-US" sz="1100">
              <a:solidFill>
                <a:schemeClr val="dk1"/>
              </a:solidFill>
              <a:effectLst/>
              <a:latin typeface="+mn-lt"/>
              <a:ea typeface="+mn-ea"/>
              <a:cs typeface="+mn-cs"/>
            </a:rPr>
            <a:t>きます</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有形固定資産減価償却率の表中、</a:t>
          </a:r>
          <a:r>
            <a:rPr kumimoji="1" lang="en-US" altLang="ja-JP" sz="1100">
              <a:solidFill>
                <a:schemeClr val="dk1"/>
              </a:solidFill>
              <a:effectLst/>
              <a:latin typeface="+mn-lt"/>
              <a:ea typeface="+mn-ea"/>
              <a:cs typeface="+mn-cs"/>
            </a:rPr>
            <a:t>R03</a:t>
          </a:r>
          <a:r>
            <a:rPr kumimoji="1" lang="ja-JP" altLang="en-US" sz="1100">
              <a:solidFill>
                <a:schemeClr val="dk1"/>
              </a:solidFill>
              <a:effectLst/>
              <a:latin typeface="+mn-lt"/>
              <a:ea typeface="+mn-ea"/>
              <a:cs typeface="+mn-cs"/>
            </a:rPr>
            <a:t>の有形固定資産減価償却率は</a:t>
          </a:r>
          <a:r>
            <a:rPr kumimoji="1" lang="en-US" altLang="ja-JP" sz="1100">
              <a:solidFill>
                <a:schemeClr val="dk1"/>
              </a:solidFill>
              <a:effectLst/>
              <a:latin typeface="+mn-lt"/>
              <a:ea typeface="+mn-ea"/>
              <a:cs typeface="+mn-cs"/>
            </a:rPr>
            <a:t>60.1</a:t>
          </a:r>
          <a:r>
            <a:rPr kumimoji="1" lang="ja-JP" altLang="en-US" sz="1100">
              <a:solidFill>
                <a:schemeClr val="dk1"/>
              </a:solidFill>
              <a:effectLst/>
              <a:latin typeface="+mn-lt"/>
              <a:ea typeface="+mn-ea"/>
              <a:cs typeface="+mn-cs"/>
            </a:rPr>
            <a:t>％が正しい。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一人当たり有形固定資産減価償却率の表中、</a:t>
          </a:r>
          <a:r>
            <a:rPr kumimoji="1" lang="en-US" altLang="ja-JP" sz="1100">
              <a:solidFill>
                <a:schemeClr val="dk1"/>
              </a:solidFill>
              <a:effectLst/>
              <a:latin typeface="+mn-lt"/>
              <a:ea typeface="+mn-ea"/>
              <a:cs typeface="+mn-cs"/>
            </a:rPr>
            <a:t>R03</a:t>
          </a:r>
          <a:r>
            <a:rPr kumimoji="1" lang="ja-JP" altLang="ja-JP" sz="1100">
              <a:solidFill>
                <a:schemeClr val="dk1"/>
              </a:solidFill>
              <a:effectLst/>
              <a:latin typeface="+mn-lt"/>
              <a:ea typeface="+mn-ea"/>
              <a:cs typeface="+mn-cs"/>
            </a:rPr>
            <a:t>の一人当たり有形固定資産（償却</a:t>
          </a:r>
          <a:r>
            <a:rPr kumimoji="1" lang="ja-JP" altLang="en-US" sz="1100">
              <a:solidFill>
                <a:schemeClr val="dk1"/>
              </a:solidFill>
              <a:effectLst/>
              <a:latin typeface="+mn-lt"/>
              <a:ea typeface="+mn-ea"/>
              <a:cs typeface="+mn-cs"/>
            </a:rPr>
            <a:t>資産）額は</a:t>
          </a:r>
          <a:r>
            <a:rPr kumimoji="1" lang="en-US" altLang="ja-JP" sz="1100">
              <a:solidFill>
                <a:schemeClr val="dk1"/>
              </a:solidFill>
              <a:effectLst/>
              <a:latin typeface="+mn-lt"/>
              <a:ea typeface="+mn-ea"/>
              <a:cs typeface="+mn-cs"/>
            </a:rPr>
            <a:t>48,405</a:t>
          </a:r>
          <a:r>
            <a:rPr kumimoji="1" lang="ja-JP" altLang="en-US" sz="1100">
              <a:solidFill>
                <a:schemeClr val="dk1"/>
              </a:solidFill>
              <a:effectLst/>
              <a:latin typeface="+mn-lt"/>
              <a:ea typeface="+mn-ea"/>
              <a:cs typeface="+mn-cs"/>
            </a:rPr>
            <a:t>千円が正しい。</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23,064
22,744
118.23
16,248,620
15,657,508
520,297
7,905,162
15,400,463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38496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177665" y="55118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216400"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108450" y="673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216400" y="5293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1084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58437</xdr:rowOff>
    </xdr:from>
    <xdr:ext cx="405111" cy="259045"/>
    <xdr:sp macro="" textlink="">
      <xdr:nvSpPr>
        <xdr:cNvPr id="61" name="【図書館】&#10;有形固定資産減価償却率平均値テキスト"/>
        <xdr:cNvSpPr txBox="1"/>
      </xdr:nvSpPr>
      <xdr:spPr>
        <a:xfrm>
          <a:off x="4216400" y="6008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80010</xdr:rowOff>
    </xdr:from>
    <xdr:to>
      <xdr:col>24</xdr:col>
      <xdr:colOff>114300</xdr:colOff>
      <xdr:row>37</xdr:row>
      <xdr:rowOff>10160</xdr:rowOff>
    </xdr:to>
    <xdr:sp macro="" textlink="">
      <xdr:nvSpPr>
        <xdr:cNvPr id="62" name="フローチャート: 判断 61"/>
        <xdr:cNvSpPr/>
      </xdr:nvSpPr>
      <xdr:spPr>
        <a:xfrm>
          <a:off x="4127500" y="60299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121920</xdr:rowOff>
    </xdr:from>
    <xdr:to>
      <xdr:col>20</xdr:col>
      <xdr:colOff>38100</xdr:colOff>
      <xdr:row>37</xdr:row>
      <xdr:rowOff>52070</xdr:rowOff>
    </xdr:to>
    <xdr:sp macro="" textlink="">
      <xdr:nvSpPr>
        <xdr:cNvPr id="63" name="フローチャート: 判断 62"/>
        <xdr:cNvSpPr/>
      </xdr:nvSpPr>
      <xdr:spPr>
        <a:xfrm>
          <a:off x="3384550" y="6071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143510</xdr:rowOff>
    </xdr:from>
    <xdr:to>
      <xdr:col>15</xdr:col>
      <xdr:colOff>101600</xdr:colOff>
      <xdr:row>37</xdr:row>
      <xdr:rowOff>73660</xdr:rowOff>
    </xdr:to>
    <xdr:sp macro="" textlink="">
      <xdr:nvSpPr>
        <xdr:cNvPr id="64" name="フローチャート: 判断 63"/>
        <xdr:cNvSpPr/>
      </xdr:nvSpPr>
      <xdr:spPr>
        <a:xfrm>
          <a:off x="2571750" y="6093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125730</xdr:rowOff>
    </xdr:from>
    <xdr:to>
      <xdr:col>10</xdr:col>
      <xdr:colOff>165100</xdr:colOff>
      <xdr:row>37</xdr:row>
      <xdr:rowOff>55880</xdr:rowOff>
    </xdr:to>
    <xdr:sp macro="" textlink="">
      <xdr:nvSpPr>
        <xdr:cNvPr id="65" name="フローチャート: 判断 64"/>
        <xdr:cNvSpPr/>
      </xdr:nvSpPr>
      <xdr:spPr>
        <a:xfrm>
          <a:off x="1778000" y="6075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120650</xdr:rowOff>
    </xdr:from>
    <xdr:to>
      <xdr:col>6</xdr:col>
      <xdr:colOff>38100</xdr:colOff>
      <xdr:row>37</xdr:row>
      <xdr:rowOff>50800</xdr:rowOff>
    </xdr:to>
    <xdr:sp macro="" textlink="">
      <xdr:nvSpPr>
        <xdr:cNvPr id="66" name="フローチャート: 判断 65"/>
        <xdr:cNvSpPr/>
      </xdr:nvSpPr>
      <xdr:spPr>
        <a:xfrm>
          <a:off x="984250" y="6070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158750</xdr:rowOff>
    </xdr:from>
    <xdr:to>
      <xdr:col>24</xdr:col>
      <xdr:colOff>114300</xdr:colOff>
      <xdr:row>34</xdr:row>
      <xdr:rowOff>88900</xdr:rowOff>
    </xdr:to>
    <xdr:sp macro="" textlink="">
      <xdr:nvSpPr>
        <xdr:cNvPr id="72" name="楕円 71"/>
        <xdr:cNvSpPr/>
      </xdr:nvSpPr>
      <xdr:spPr>
        <a:xfrm>
          <a:off x="4127500" y="5613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10177</xdr:rowOff>
    </xdr:from>
    <xdr:ext cx="405111" cy="259045"/>
    <xdr:sp macro="" textlink="">
      <xdr:nvSpPr>
        <xdr:cNvPr id="73" name="【図書館】&#10;有形固定資産減価償却率該当値テキスト"/>
        <xdr:cNvSpPr txBox="1"/>
      </xdr:nvSpPr>
      <xdr:spPr>
        <a:xfrm>
          <a:off x="4216400" y="546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133350</xdr:rowOff>
    </xdr:from>
    <xdr:to>
      <xdr:col>20</xdr:col>
      <xdr:colOff>38100</xdr:colOff>
      <xdr:row>34</xdr:row>
      <xdr:rowOff>63500</xdr:rowOff>
    </xdr:to>
    <xdr:sp macro="" textlink="">
      <xdr:nvSpPr>
        <xdr:cNvPr id="74" name="楕円 73"/>
        <xdr:cNvSpPr/>
      </xdr:nvSpPr>
      <xdr:spPr>
        <a:xfrm>
          <a:off x="3384550" y="5588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12700</xdr:rowOff>
    </xdr:from>
    <xdr:to>
      <xdr:col>24</xdr:col>
      <xdr:colOff>63500</xdr:colOff>
      <xdr:row>34</xdr:row>
      <xdr:rowOff>38100</xdr:rowOff>
    </xdr:to>
    <xdr:cxnSp macro="">
      <xdr:nvCxnSpPr>
        <xdr:cNvPr id="75" name="直線コネクタ 74"/>
        <xdr:cNvCxnSpPr/>
      </xdr:nvCxnSpPr>
      <xdr:spPr>
        <a:xfrm>
          <a:off x="3429000" y="5632450"/>
          <a:ext cx="7493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107950</xdr:rowOff>
    </xdr:from>
    <xdr:to>
      <xdr:col>15</xdr:col>
      <xdr:colOff>101600</xdr:colOff>
      <xdr:row>34</xdr:row>
      <xdr:rowOff>38100</xdr:rowOff>
    </xdr:to>
    <xdr:sp macro="" textlink="">
      <xdr:nvSpPr>
        <xdr:cNvPr id="76" name="楕円 75"/>
        <xdr:cNvSpPr/>
      </xdr:nvSpPr>
      <xdr:spPr>
        <a:xfrm>
          <a:off x="2571750" y="5562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158750</xdr:rowOff>
    </xdr:from>
    <xdr:to>
      <xdr:col>19</xdr:col>
      <xdr:colOff>177800</xdr:colOff>
      <xdr:row>34</xdr:row>
      <xdr:rowOff>12700</xdr:rowOff>
    </xdr:to>
    <xdr:cxnSp macro="">
      <xdr:nvCxnSpPr>
        <xdr:cNvPr id="77" name="直線コネクタ 76"/>
        <xdr:cNvCxnSpPr/>
      </xdr:nvCxnSpPr>
      <xdr:spPr>
        <a:xfrm>
          <a:off x="2622550" y="561340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82550</xdr:rowOff>
    </xdr:from>
    <xdr:to>
      <xdr:col>10</xdr:col>
      <xdr:colOff>165100</xdr:colOff>
      <xdr:row>34</xdr:row>
      <xdr:rowOff>12700</xdr:rowOff>
    </xdr:to>
    <xdr:sp macro="" textlink="">
      <xdr:nvSpPr>
        <xdr:cNvPr id="78" name="楕円 77"/>
        <xdr:cNvSpPr/>
      </xdr:nvSpPr>
      <xdr:spPr>
        <a:xfrm>
          <a:off x="1778000" y="5537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133350</xdr:rowOff>
    </xdr:from>
    <xdr:to>
      <xdr:col>15</xdr:col>
      <xdr:colOff>50800</xdr:colOff>
      <xdr:row>33</xdr:row>
      <xdr:rowOff>158750</xdr:rowOff>
    </xdr:to>
    <xdr:cxnSp macro="">
      <xdr:nvCxnSpPr>
        <xdr:cNvPr id="79" name="直線コネクタ 78"/>
        <xdr:cNvCxnSpPr/>
      </xdr:nvCxnSpPr>
      <xdr:spPr>
        <a:xfrm>
          <a:off x="1828800" y="5588000"/>
          <a:ext cx="79375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57150</xdr:rowOff>
    </xdr:from>
    <xdr:to>
      <xdr:col>6</xdr:col>
      <xdr:colOff>38100</xdr:colOff>
      <xdr:row>33</xdr:row>
      <xdr:rowOff>158750</xdr:rowOff>
    </xdr:to>
    <xdr:sp macro="" textlink="">
      <xdr:nvSpPr>
        <xdr:cNvPr id="80" name="楕円 79"/>
        <xdr:cNvSpPr/>
      </xdr:nvSpPr>
      <xdr:spPr>
        <a:xfrm>
          <a:off x="984250" y="5511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107950</xdr:rowOff>
    </xdr:from>
    <xdr:to>
      <xdr:col>10</xdr:col>
      <xdr:colOff>114300</xdr:colOff>
      <xdr:row>33</xdr:row>
      <xdr:rowOff>133350</xdr:rowOff>
    </xdr:to>
    <xdr:cxnSp macro="">
      <xdr:nvCxnSpPr>
        <xdr:cNvPr id="81" name="直線コネクタ 80"/>
        <xdr:cNvCxnSpPr/>
      </xdr:nvCxnSpPr>
      <xdr:spPr>
        <a:xfrm>
          <a:off x="1028700" y="5562600"/>
          <a:ext cx="8001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43197</xdr:rowOff>
    </xdr:from>
    <xdr:ext cx="405111" cy="259045"/>
    <xdr:sp macro="" textlink="">
      <xdr:nvSpPr>
        <xdr:cNvPr id="82" name="n_1aveValue【図書館】&#10;有形固定資産減価償却率"/>
        <xdr:cNvSpPr txBox="1"/>
      </xdr:nvSpPr>
      <xdr:spPr>
        <a:xfrm>
          <a:off x="3239144" y="615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64787</xdr:rowOff>
    </xdr:from>
    <xdr:ext cx="405111" cy="259045"/>
    <xdr:sp macro="" textlink="">
      <xdr:nvSpPr>
        <xdr:cNvPr id="83" name="n_2aveValue【図書館】&#10;有形固定資産減価償却率"/>
        <xdr:cNvSpPr txBox="1"/>
      </xdr:nvSpPr>
      <xdr:spPr>
        <a:xfrm>
          <a:off x="24390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47007</xdr:rowOff>
    </xdr:from>
    <xdr:ext cx="405111" cy="259045"/>
    <xdr:sp macro="" textlink="">
      <xdr:nvSpPr>
        <xdr:cNvPr id="84" name="n_3aveValue【図書館】&#10;有形固定資産減価償却率"/>
        <xdr:cNvSpPr txBox="1"/>
      </xdr:nvSpPr>
      <xdr:spPr>
        <a:xfrm>
          <a:off x="1645294" y="616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41927</xdr:rowOff>
    </xdr:from>
    <xdr:ext cx="405111" cy="259045"/>
    <xdr:sp macro="" textlink="">
      <xdr:nvSpPr>
        <xdr:cNvPr id="85" name="n_4aveValue【図書館】&#10;有形固定資産減価償却率"/>
        <xdr:cNvSpPr txBox="1"/>
      </xdr:nvSpPr>
      <xdr:spPr>
        <a:xfrm>
          <a:off x="8515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80027</xdr:rowOff>
    </xdr:from>
    <xdr:ext cx="405111" cy="259045"/>
    <xdr:sp macro="" textlink="">
      <xdr:nvSpPr>
        <xdr:cNvPr id="86" name="n_1mainValue【図書館】&#10;有形固定資産減価償却率"/>
        <xdr:cNvSpPr txBox="1"/>
      </xdr:nvSpPr>
      <xdr:spPr>
        <a:xfrm>
          <a:off x="3239144" y="53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54627</xdr:rowOff>
    </xdr:from>
    <xdr:ext cx="340478" cy="259045"/>
    <xdr:sp macro="" textlink="">
      <xdr:nvSpPr>
        <xdr:cNvPr id="87" name="n_2mainValue【図書館】&#10;有形固定資産減価償却率"/>
        <xdr:cNvSpPr txBox="1"/>
      </xdr:nvSpPr>
      <xdr:spPr>
        <a:xfrm>
          <a:off x="2471361" y="5344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29227</xdr:rowOff>
    </xdr:from>
    <xdr:ext cx="340478" cy="259045"/>
    <xdr:sp macro="" textlink="">
      <xdr:nvSpPr>
        <xdr:cNvPr id="88" name="n_3mainValue【図書館】&#10;有形固定資産減価償却率"/>
        <xdr:cNvSpPr txBox="1"/>
      </xdr:nvSpPr>
      <xdr:spPr>
        <a:xfrm>
          <a:off x="1677611" y="5318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3827</xdr:rowOff>
    </xdr:from>
    <xdr:ext cx="340478" cy="259045"/>
    <xdr:sp macro="" textlink="">
      <xdr:nvSpPr>
        <xdr:cNvPr id="89" name="n_4mainValue【図書館】&#10;有形固定資産減価償却率"/>
        <xdr:cNvSpPr txBox="1"/>
      </xdr:nvSpPr>
      <xdr:spPr>
        <a:xfrm>
          <a:off x="864811" y="5293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98" name="正方形/長方形 97"/>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9" name="正方形/長方形 98"/>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00" name="正方形/長方形 99"/>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01" name="正方形/長方形 100"/>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2" name="正方形/長方形 101"/>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3" name="正方形/長方形 102"/>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4" name="正方形/長方形 103"/>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5" name="正方形/長方形 104"/>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6" name="テキスト ボックス 105"/>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7" name="直線コネクタ 106"/>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08" name="テキスト ボックス 107"/>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09" name="直線コネクタ 108"/>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10" name="テキスト ボックス 109"/>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11" name="直線コネクタ 110"/>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12" name="テキスト ボックス 111"/>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13" name="直線コネクタ 112"/>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14" name="テキスト ボックス 113"/>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15" name="直線コネクタ 114"/>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16" name="テキスト ボックス 115"/>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17" name="直線コネクタ 116"/>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18" name="テキスト ボックス 117"/>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9" name="直線コネクタ 118"/>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20" name="テキスト ボックス 119"/>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21"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22" name="直線コネクタ 121"/>
        <xdr:cNvCxnSpPr/>
      </xdr:nvCxnSpPr>
      <xdr:spPr>
        <a:xfrm flipV="1">
          <a:off x="4177665" y="9352915"/>
          <a:ext cx="0" cy="129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23" name="【体育館・プール】&#10;有形固定資産減価償却率最小値テキスト"/>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24" name="直線コネクタ 123"/>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25" name="【体育館・プール】&#10;有形固定資産減価償却率最大値テキスト"/>
        <xdr:cNvSpPr txBox="1"/>
      </xdr:nvSpPr>
      <xdr:spPr>
        <a:xfrm>
          <a:off x="4216400"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26" name="直線コネクタ 125"/>
        <xdr:cNvCxnSpPr/>
      </xdr:nvCxnSpPr>
      <xdr:spPr>
        <a:xfrm>
          <a:off x="4108450" y="9352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57167</xdr:rowOff>
    </xdr:from>
    <xdr:ext cx="405111" cy="259045"/>
    <xdr:sp macro="" textlink="">
      <xdr:nvSpPr>
        <xdr:cNvPr id="127" name="【体育館・プール】&#10;有形固定資産減価償却率平均値テキスト"/>
        <xdr:cNvSpPr txBox="1"/>
      </xdr:nvSpPr>
      <xdr:spPr>
        <a:xfrm>
          <a:off x="4216400" y="996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28" name="フローチャート: 判断 127"/>
        <xdr:cNvSpPr/>
      </xdr:nvSpPr>
      <xdr:spPr>
        <a:xfrm>
          <a:off x="4127500" y="9991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88265</xdr:rowOff>
    </xdr:from>
    <xdr:to>
      <xdr:col>20</xdr:col>
      <xdr:colOff>38100</xdr:colOff>
      <xdr:row>61</xdr:row>
      <xdr:rowOff>18415</xdr:rowOff>
    </xdr:to>
    <xdr:sp macro="" textlink="">
      <xdr:nvSpPr>
        <xdr:cNvPr id="129" name="フローチャート: 判断 128"/>
        <xdr:cNvSpPr/>
      </xdr:nvSpPr>
      <xdr:spPr>
        <a:xfrm>
          <a:off x="3384550" y="100006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76835</xdr:rowOff>
    </xdr:from>
    <xdr:to>
      <xdr:col>15</xdr:col>
      <xdr:colOff>101600</xdr:colOff>
      <xdr:row>61</xdr:row>
      <xdr:rowOff>6985</xdr:rowOff>
    </xdr:to>
    <xdr:sp macro="" textlink="">
      <xdr:nvSpPr>
        <xdr:cNvPr id="130" name="フローチャート: 判断 129"/>
        <xdr:cNvSpPr/>
      </xdr:nvSpPr>
      <xdr:spPr>
        <a:xfrm>
          <a:off x="2571750" y="9989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31" name="フローチャート: 判断 130"/>
        <xdr:cNvSpPr/>
      </xdr:nvSpPr>
      <xdr:spPr>
        <a:xfrm>
          <a:off x="17780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132" name="フローチャート: 判断 131"/>
        <xdr:cNvSpPr/>
      </xdr:nvSpPr>
      <xdr:spPr>
        <a:xfrm>
          <a:off x="984250" y="99910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3" name="テキスト ボックス 132"/>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4" name="テキスト ボックス 133"/>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5" name="テキスト ボックス 134"/>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6" name="テキスト ボックス 135"/>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7" name="テキスト ボックス 136"/>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153035</xdr:rowOff>
    </xdr:from>
    <xdr:to>
      <xdr:col>24</xdr:col>
      <xdr:colOff>114300</xdr:colOff>
      <xdr:row>60</xdr:row>
      <xdr:rowOff>83185</xdr:rowOff>
    </xdr:to>
    <xdr:sp macro="" textlink="">
      <xdr:nvSpPr>
        <xdr:cNvPr id="138" name="楕円 137"/>
        <xdr:cNvSpPr/>
      </xdr:nvSpPr>
      <xdr:spPr>
        <a:xfrm>
          <a:off x="4127500" y="9900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4462</xdr:rowOff>
    </xdr:from>
    <xdr:ext cx="405111" cy="259045"/>
    <xdr:sp macro="" textlink="">
      <xdr:nvSpPr>
        <xdr:cNvPr id="139" name="【体育館・プール】&#10;有形固定資産減価償却率該当値テキスト"/>
        <xdr:cNvSpPr txBox="1"/>
      </xdr:nvSpPr>
      <xdr:spPr>
        <a:xfrm>
          <a:off x="4216400" y="9751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103505</xdr:rowOff>
    </xdr:from>
    <xdr:to>
      <xdr:col>20</xdr:col>
      <xdr:colOff>38100</xdr:colOff>
      <xdr:row>60</xdr:row>
      <xdr:rowOff>33655</xdr:rowOff>
    </xdr:to>
    <xdr:sp macro="" textlink="">
      <xdr:nvSpPr>
        <xdr:cNvPr id="140" name="楕円 139"/>
        <xdr:cNvSpPr/>
      </xdr:nvSpPr>
      <xdr:spPr>
        <a:xfrm>
          <a:off x="3384550" y="98507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154305</xdr:rowOff>
    </xdr:from>
    <xdr:to>
      <xdr:col>24</xdr:col>
      <xdr:colOff>63500</xdr:colOff>
      <xdr:row>60</xdr:row>
      <xdr:rowOff>32385</xdr:rowOff>
    </xdr:to>
    <xdr:cxnSp macro="">
      <xdr:nvCxnSpPr>
        <xdr:cNvPr id="141" name="直線コネクタ 140"/>
        <xdr:cNvCxnSpPr/>
      </xdr:nvCxnSpPr>
      <xdr:spPr>
        <a:xfrm>
          <a:off x="3429000" y="9901555"/>
          <a:ext cx="7493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53975</xdr:rowOff>
    </xdr:from>
    <xdr:to>
      <xdr:col>15</xdr:col>
      <xdr:colOff>101600</xdr:colOff>
      <xdr:row>59</xdr:row>
      <xdr:rowOff>155575</xdr:rowOff>
    </xdr:to>
    <xdr:sp macro="" textlink="">
      <xdr:nvSpPr>
        <xdr:cNvPr id="142" name="楕円 141"/>
        <xdr:cNvSpPr/>
      </xdr:nvSpPr>
      <xdr:spPr>
        <a:xfrm>
          <a:off x="257175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104775</xdr:rowOff>
    </xdr:from>
    <xdr:to>
      <xdr:col>19</xdr:col>
      <xdr:colOff>177800</xdr:colOff>
      <xdr:row>59</xdr:row>
      <xdr:rowOff>154305</xdr:rowOff>
    </xdr:to>
    <xdr:cxnSp macro="">
      <xdr:nvCxnSpPr>
        <xdr:cNvPr id="143" name="直線コネクタ 142"/>
        <xdr:cNvCxnSpPr/>
      </xdr:nvCxnSpPr>
      <xdr:spPr>
        <a:xfrm>
          <a:off x="2622550" y="9852025"/>
          <a:ext cx="8064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xdr:rowOff>
    </xdr:from>
    <xdr:to>
      <xdr:col>10</xdr:col>
      <xdr:colOff>165100</xdr:colOff>
      <xdr:row>59</xdr:row>
      <xdr:rowOff>107950</xdr:rowOff>
    </xdr:to>
    <xdr:sp macro="" textlink="">
      <xdr:nvSpPr>
        <xdr:cNvPr id="144" name="楕円 143"/>
        <xdr:cNvSpPr/>
      </xdr:nvSpPr>
      <xdr:spPr>
        <a:xfrm>
          <a:off x="177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57150</xdr:rowOff>
    </xdr:from>
    <xdr:to>
      <xdr:col>15</xdr:col>
      <xdr:colOff>50800</xdr:colOff>
      <xdr:row>59</xdr:row>
      <xdr:rowOff>104775</xdr:rowOff>
    </xdr:to>
    <xdr:cxnSp macro="">
      <xdr:nvCxnSpPr>
        <xdr:cNvPr id="145" name="直線コネクタ 144"/>
        <xdr:cNvCxnSpPr/>
      </xdr:nvCxnSpPr>
      <xdr:spPr>
        <a:xfrm>
          <a:off x="1828800" y="9804400"/>
          <a:ext cx="7937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128270</xdr:rowOff>
    </xdr:from>
    <xdr:to>
      <xdr:col>6</xdr:col>
      <xdr:colOff>38100</xdr:colOff>
      <xdr:row>59</xdr:row>
      <xdr:rowOff>58420</xdr:rowOff>
    </xdr:to>
    <xdr:sp macro="" textlink="">
      <xdr:nvSpPr>
        <xdr:cNvPr id="146" name="楕円 145"/>
        <xdr:cNvSpPr/>
      </xdr:nvSpPr>
      <xdr:spPr>
        <a:xfrm>
          <a:off x="984250" y="97104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7620</xdr:rowOff>
    </xdr:from>
    <xdr:to>
      <xdr:col>10</xdr:col>
      <xdr:colOff>114300</xdr:colOff>
      <xdr:row>59</xdr:row>
      <xdr:rowOff>57150</xdr:rowOff>
    </xdr:to>
    <xdr:cxnSp macro="">
      <xdr:nvCxnSpPr>
        <xdr:cNvPr id="147" name="直線コネクタ 146"/>
        <xdr:cNvCxnSpPr/>
      </xdr:nvCxnSpPr>
      <xdr:spPr>
        <a:xfrm>
          <a:off x="1028700" y="9754870"/>
          <a:ext cx="8001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9542</xdr:rowOff>
    </xdr:from>
    <xdr:ext cx="405111" cy="259045"/>
    <xdr:sp macro="" textlink="">
      <xdr:nvSpPr>
        <xdr:cNvPr id="148" name="n_1aveValue【体育館・プール】&#10;有形固定資産減価償却率"/>
        <xdr:cNvSpPr txBox="1"/>
      </xdr:nvSpPr>
      <xdr:spPr>
        <a:xfrm>
          <a:off x="3239144"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169562</xdr:rowOff>
    </xdr:from>
    <xdr:ext cx="405111" cy="259045"/>
    <xdr:sp macro="" textlink="">
      <xdr:nvSpPr>
        <xdr:cNvPr id="149" name="n_2aveValue【体育館・プール】&#10;有形固定資産減価償却率"/>
        <xdr:cNvSpPr txBox="1"/>
      </xdr:nvSpPr>
      <xdr:spPr>
        <a:xfrm>
          <a:off x="24390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150" name="n_3aveValue【体育館・プール】&#10;有形固定資産減価償却率"/>
        <xdr:cNvSpPr txBox="1"/>
      </xdr:nvSpPr>
      <xdr:spPr>
        <a:xfrm>
          <a:off x="164529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xdr:rowOff>
    </xdr:from>
    <xdr:ext cx="405111" cy="259045"/>
    <xdr:sp macro="" textlink="">
      <xdr:nvSpPr>
        <xdr:cNvPr id="151" name="n_4aveValue【体育館・プール】&#10;有形固定資産減価償却率"/>
        <xdr:cNvSpPr txBox="1"/>
      </xdr:nvSpPr>
      <xdr:spPr>
        <a:xfrm>
          <a:off x="8515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50182</xdr:rowOff>
    </xdr:from>
    <xdr:ext cx="405111" cy="259045"/>
    <xdr:sp macro="" textlink="">
      <xdr:nvSpPr>
        <xdr:cNvPr id="152" name="n_1mainValue【体育館・プール】&#10;有形固定資産減価償却率"/>
        <xdr:cNvSpPr txBox="1"/>
      </xdr:nvSpPr>
      <xdr:spPr>
        <a:xfrm>
          <a:off x="32391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652</xdr:rowOff>
    </xdr:from>
    <xdr:ext cx="405111" cy="259045"/>
    <xdr:sp macro="" textlink="">
      <xdr:nvSpPr>
        <xdr:cNvPr id="153" name="n_2mainValue【体育館・プール】&#10;有形固定資産減価償却率"/>
        <xdr:cNvSpPr txBox="1"/>
      </xdr:nvSpPr>
      <xdr:spPr>
        <a:xfrm>
          <a:off x="24390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124477</xdr:rowOff>
    </xdr:from>
    <xdr:ext cx="405111" cy="259045"/>
    <xdr:sp macro="" textlink="">
      <xdr:nvSpPr>
        <xdr:cNvPr id="154" name="n_3mainValue【体育館・プール】&#10;有形固定資産減価償却率"/>
        <xdr:cNvSpPr txBox="1"/>
      </xdr:nvSpPr>
      <xdr:spPr>
        <a:xfrm>
          <a:off x="1645294" y="954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74947</xdr:rowOff>
    </xdr:from>
    <xdr:ext cx="405111" cy="259045"/>
    <xdr:sp macro="" textlink="">
      <xdr:nvSpPr>
        <xdr:cNvPr id="155" name="n_4mainValue【体育館・プール】&#10;有形固定資産減価償却率"/>
        <xdr:cNvSpPr txBox="1"/>
      </xdr:nvSpPr>
      <xdr:spPr>
        <a:xfrm>
          <a:off x="851544" y="949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7" name="テキスト ボックス 166"/>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9" name="テキスト ボックス 168"/>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1" name="テキスト ボックス 170"/>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3" name="テキスト ボックス 172"/>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5" name="テキスト ボックス 174"/>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7" name="テキスト ボックス 176"/>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53340</xdr:rowOff>
    </xdr:from>
    <xdr:to>
      <xdr:col>54</xdr:col>
      <xdr:colOff>189865</xdr:colOff>
      <xdr:row>64</xdr:row>
      <xdr:rowOff>52070</xdr:rowOff>
    </xdr:to>
    <xdr:cxnSp macro="">
      <xdr:nvCxnSpPr>
        <xdr:cNvPr id="179" name="直線コネクタ 178"/>
        <xdr:cNvCxnSpPr/>
      </xdr:nvCxnSpPr>
      <xdr:spPr>
        <a:xfrm flipV="1">
          <a:off x="9429115" y="9305290"/>
          <a:ext cx="0" cy="1319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55897</xdr:rowOff>
    </xdr:from>
    <xdr:ext cx="469744" cy="259045"/>
    <xdr:sp macro="" textlink="">
      <xdr:nvSpPr>
        <xdr:cNvPr id="180" name="【体育館・プール】&#10;一人当たり面積最小値テキスト"/>
        <xdr:cNvSpPr txBox="1"/>
      </xdr:nvSpPr>
      <xdr:spPr>
        <a:xfrm>
          <a:off x="9467850"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52070</xdr:rowOff>
    </xdr:from>
    <xdr:to>
      <xdr:col>55</xdr:col>
      <xdr:colOff>88900</xdr:colOff>
      <xdr:row>64</xdr:row>
      <xdr:rowOff>52070</xdr:rowOff>
    </xdr:to>
    <xdr:cxnSp macro="">
      <xdr:nvCxnSpPr>
        <xdr:cNvPr id="181" name="直線コネクタ 180"/>
        <xdr:cNvCxnSpPr/>
      </xdr:nvCxnSpPr>
      <xdr:spPr>
        <a:xfrm>
          <a:off x="9359900" y="10624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17</xdr:rowOff>
    </xdr:from>
    <xdr:ext cx="469744" cy="259045"/>
    <xdr:sp macro="" textlink="">
      <xdr:nvSpPr>
        <xdr:cNvPr id="182" name="【体育館・プール】&#10;一人当たり面積最大値テキスト"/>
        <xdr:cNvSpPr txBox="1"/>
      </xdr:nvSpPr>
      <xdr:spPr>
        <a:xfrm>
          <a:off x="9467850" y="908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53340</xdr:rowOff>
    </xdr:from>
    <xdr:to>
      <xdr:col>55</xdr:col>
      <xdr:colOff>88900</xdr:colOff>
      <xdr:row>56</xdr:row>
      <xdr:rowOff>53340</xdr:rowOff>
    </xdr:to>
    <xdr:cxnSp macro="">
      <xdr:nvCxnSpPr>
        <xdr:cNvPr id="183" name="直線コネクタ 182"/>
        <xdr:cNvCxnSpPr/>
      </xdr:nvCxnSpPr>
      <xdr:spPr>
        <a:xfrm>
          <a:off x="9359900" y="9305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1287</xdr:rowOff>
    </xdr:from>
    <xdr:ext cx="469744" cy="259045"/>
    <xdr:sp macro="" textlink="">
      <xdr:nvSpPr>
        <xdr:cNvPr id="184" name="【体育館・プール】&#10;一人当たり面積平均値テキスト"/>
        <xdr:cNvSpPr txBox="1"/>
      </xdr:nvSpPr>
      <xdr:spPr>
        <a:xfrm>
          <a:off x="9467850" y="10078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149860</xdr:rowOff>
    </xdr:from>
    <xdr:to>
      <xdr:col>55</xdr:col>
      <xdr:colOff>50800</xdr:colOff>
      <xdr:row>62</xdr:row>
      <xdr:rowOff>80010</xdr:rowOff>
    </xdr:to>
    <xdr:sp macro="" textlink="">
      <xdr:nvSpPr>
        <xdr:cNvPr id="185" name="フローチャート: 判断 184"/>
        <xdr:cNvSpPr/>
      </xdr:nvSpPr>
      <xdr:spPr>
        <a:xfrm>
          <a:off x="9398000" y="102273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153670</xdr:rowOff>
    </xdr:from>
    <xdr:to>
      <xdr:col>50</xdr:col>
      <xdr:colOff>165100</xdr:colOff>
      <xdr:row>62</xdr:row>
      <xdr:rowOff>83820</xdr:rowOff>
    </xdr:to>
    <xdr:sp macro="" textlink="">
      <xdr:nvSpPr>
        <xdr:cNvPr id="186" name="フローチャート: 判断 185"/>
        <xdr:cNvSpPr/>
      </xdr:nvSpPr>
      <xdr:spPr>
        <a:xfrm>
          <a:off x="8636000" y="10231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148590</xdr:rowOff>
    </xdr:from>
    <xdr:to>
      <xdr:col>46</xdr:col>
      <xdr:colOff>38100</xdr:colOff>
      <xdr:row>62</xdr:row>
      <xdr:rowOff>78740</xdr:rowOff>
    </xdr:to>
    <xdr:sp macro="" textlink="">
      <xdr:nvSpPr>
        <xdr:cNvPr id="187" name="フローチャート: 判断 186"/>
        <xdr:cNvSpPr/>
      </xdr:nvSpPr>
      <xdr:spPr>
        <a:xfrm>
          <a:off x="7842250" y="102260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157480</xdr:rowOff>
    </xdr:from>
    <xdr:to>
      <xdr:col>41</xdr:col>
      <xdr:colOff>101600</xdr:colOff>
      <xdr:row>62</xdr:row>
      <xdr:rowOff>87630</xdr:rowOff>
    </xdr:to>
    <xdr:sp macro="" textlink="">
      <xdr:nvSpPr>
        <xdr:cNvPr id="188" name="フローチャート: 判断 187"/>
        <xdr:cNvSpPr/>
      </xdr:nvSpPr>
      <xdr:spPr>
        <a:xfrm>
          <a:off x="7029450" y="10234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1270</xdr:rowOff>
    </xdr:from>
    <xdr:to>
      <xdr:col>36</xdr:col>
      <xdr:colOff>165100</xdr:colOff>
      <xdr:row>62</xdr:row>
      <xdr:rowOff>102870</xdr:rowOff>
    </xdr:to>
    <xdr:sp macro="" textlink="">
      <xdr:nvSpPr>
        <xdr:cNvPr id="189" name="フローチャート: 判断 188"/>
        <xdr:cNvSpPr/>
      </xdr:nvSpPr>
      <xdr:spPr>
        <a:xfrm>
          <a:off x="6235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3810</xdr:rowOff>
    </xdr:from>
    <xdr:to>
      <xdr:col>55</xdr:col>
      <xdr:colOff>50800</xdr:colOff>
      <xdr:row>63</xdr:row>
      <xdr:rowOff>105410</xdr:rowOff>
    </xdr:to>
    <xdr:sp macro="" textlink="">
      <xdr:nvSpPr>
        <xdr:cNvPr id="195" name="楕円 194"/>
        <xdr:cNvSpPr/>
      </xdr:nvSpPr>
      <xdr:spPr>
        <a:xfrm>
          <a:off x="9398000" y="104114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153687</xdr:rowOff>
    </xdr:from>
    <xdr:ext cx="469744" cy="259045"/>
    <xdr:sp macro="" textlink="">
      <xdr:nvSpPr>
        <xdr:cNvPr id="196" name="【体育館・プール】&#10;一人当たり面積該当値テキスト"/>
        <xdr:cNvSpPr txBox="1"/>
      </xdr:nvSpPr>
      <xdr:spPr>
        <a:xfrm>
          <a:off x="9467850"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8890</xdr:rowOff>
    </xdr:from>
    <xdr:to>
      <xdr:col>50</xdr:col>
      <xdr:colOff>165100</xdr:colOff>
      <xdr:row>63</xdr:row>
      <xdr:rowOff>110490</xdr:rowOff>
    </xdr:to>
    <xdr:sp macro="" textlink="">
      <xdr:nvSpPr>
        <xdr:cNvPr id="197" name="楕円 196"/>
        <xdr:cNvSpPr/>
      </xdr:nvSpPr>
      <xdr:spPr>
        <a:xfrm>
          <a:off x="8636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54610</xdr:rowOff>
    </xdr:from>
    <xdr:to>
      <xdr:col>55</xdr:col>
      <xdr:colOff>0</xdr:colOff>
      <xdr:row>63</xdr:row>
      <xdr:rowOff>59690</xdr:rowOff>
    </xdr:to>
    <xdr:cxnSp macro="">
      <xdr:nvCxnSpPr>
        <xdr:cNvPr id="198" name="直線コネクタ 197"/>
        <xdr:cNvCxnSpPr/>
      </xdr:nvCxnSpPr>
      <xdr:spPr>
        <a:xfrm flipV="1">
          <a:off x="8686800" y="10462260"/>
          <a:ext cx="74295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12700</xdr:rowOff>
    </xdr:from>
    <xdr:to>
      <xdr:col>46</xdr:col>
      <xdr:colOff>38100</xdr:colOff>
      <xdr:row>63</xdr:row>
      <xdr:rowOff>114300</xdr:rowOff>
    </xdr:to>
    <xdr:sp macro="" textlink="">
      <xdr:nvSpPr>
        <xdr:cNvPr id="199" name="楕円 198"/>
        <xdr:cNvSpPr/>
      </xdr:nvSpPr>
      <xdr:spPr>
        <a:xfrm>
          <a:off x="7842250" y="10420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59690</xdr:rowOff>
    </xdr:from>
    <xdr:to>
      <xdr:col>50</xdr:col>
      <xdr:colOff>114300</xdr:colOff>
      <xdr:row>63</xdr:row>
      <xdr:rowOff>63500</xdr:rowOff>
    </xdr:to>
    <xdr:cxnSp macro="">
      <xdr:nvCxnSpPr>
        <xdr:cNvPr id="200" name="直線コネクタ 199"/>
        <xdr:cNvCxnSpPr/>
      </xdr:nvCxnSpPr>
      <xdr:spPr>
        <a:xfrm flipV="1">
          <a:off x="7886700" y="1046734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15240</xdr:rowOff>
    </xdr:from>
    <xdr:to>
      <xdr:col>41</xdr:col>
      <xdr:colOff>101600</xdr:colOff>
      <xdr:row>63</xdr:row>
      <xdr:rowOff>116840</xdr:rowOff>
    </xdr:to>
    <xdr:sp macro="" textlink="">
      <xdr:nvSpPr>
        <xdr:cNvPr id="201" name="楕円 200"/>
        <xdr:cNvSpPr/>
      </xdr:nvSpPr>
      <xdr:spPr>
        <a:xfrm>
          <a:off x="702945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63500</xdr:rowOff>
    </xdr:from>
    <xdr:to>
      <xdr:col>45</xdr:col>
      <xdr:colOff>177800</xdr:colOff>
      <xdr:row>63</xdr:row>
      <xdr:rowOff>66040</xdr:rowOff>
    </xdr:to>
    <xdr:cxnSp macro="">
      <xdr:nvCxnSpPr>
        <xdr:cNvPr id="202" name="直線コネクタ 201"/>
        <xdr:cNvCxnSpPr/>
      </xdr:nvCxnSpPr>
      <xdr:spPr>
        <a:xfrm flipV="1">
          <a:off x="7080250" y="10471150"/>
          <a:ext cx="8064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20320</xdr:rowOff>
    </xdr:from>
    <xdr:to>
      <xdr:col>36</xdr:col>
      <xdr:colOff>165100</xdr:colOff>
      <xdr:row>63</xdr:row>
      <xdr:rowOff>121920</xdr:rowOff>
    </xdr:to>
    <xdr:sp macro="" textlink="">
      <xdr:nvSpPr>
        <xdr:cNvPr id="203" name="楕円 202"/>
        <xdr:cNvSpPr/>
      </xdr:nvSpPr>
      <xdr:spPr>
        <a:xfrm>
          <a:off x="6235700" y="104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66040</xdr:rowOff>
    </xdr:from>
    <xdr:to>
      <xdr:col>41</xdr:col>
      <xdr:colOff>50800</xdr:colOff>
      <xdr:row>63</xdr:row>
      <xdr:rowOff>71120</xdr:rowOff>
    </xdr:to>
    <xdr:cxnSp macro="">
      <xdr:nvCxnSpPr>
        <xdr:cNvPr id="204" name="直線コネクタ 203"/>
        <xdr:cNvCxnSpPr/>
      </xdr:nvCxnSpPr>
      <xdr:spPr>
        <a:xfrm flipV="1">
          <a:off x="6286500" y="10473690"/>
          <a:ext cx="79375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100347</xdr:rowOff>
    </xdr:from>
    <xdr:ext cx="469744" cy="259045"/>
    <xdr:sp macro="" textlink="">
      <xdr:nvSpPr>
        <xdr:cNvPr id="205" name="n_1aveValue【体育館・プール】&#10;一人当たり面積"/>
        <xdr:cNvSpPr txBox="1"/>
      </xdr:nvSpPr>
      <xdr:spPr>
        <a:xfrm>
          <a:off x="8458277" y="1001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95267</xdr:rowOff>
    </xdr:from>
    <xdr:ext cx="469744" cy="259045"/>
    <xdr:sp macro="" textlink="">
      <xdr:nvSpPr>
        <xdr:cNvPr id="206" name="n_2aveValue【体育館・プール】&#10;一人当たり面積"/>
        <xdr:cNvSpPr txBox="1"/>
      </xdr:nvSpPr>
      <xdr:spPr>
        <a:xfrm>
          <a:off x="767722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104157</xdr:rowOff>
    </xdr:from>
    <xdr:ext cx="469744" cy="259045"/>
    <xdr:sp macro="" textlink="">
      <xdr:nvSpPr>
        <xdr:cNvPr id="207" name="n_3aveValue【体育館・プール】&#10;一人当たり面積"/>
        <xdr:cNvSpPr txBox="1"/>
      </xdr:nvSpPr>
      <xdr:spPr>
        <a:xfrm>
          <a:off x="6864427" y="1001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119397</xdr:rowOff>
    </xdr:from>
    <xdr:ext cx="469744" cy="259045"/>
    <xdr:sp macro="" textlink="">
      <xdr:nvSpPr>
        <xdr:cNvPr id="208" name="n_4aveValue【体育館・プール】&#10;一人当たり面積"/>
        <xdr:cNvSpPr txBox="1"/>
      </xdr:nvSpPr>
      <xdr:spPr>
        <a:xfrm>
          <a:off x="6070677" y="100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101617</xdr:rowOff>
    </xdr:from>
    <xdr:ext cx="469744" cy="259045"/>
    <xdr:sp macro="" textlink="">
      <xdr:nvSpPr>
        <xdr:cNvPr id="209" name="n_1mainValue【体育館・プール】&#10;一人当たり面積"/>
        <xdr:cNvSpPr txBox="1"/>
      </xdr:nvSpPr>
      <xdr:spPr>
        <a:xfrm>
          <a:off x="8458277" y="1050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105427</xdr:rowOff>
    </xdr:from>
    <xdr:ext cx="469744" cy="259045"/>
    <xdr:sp macro="" textlink="">
      <xdr:nvSpPr>
        <xdr:cNvPr id="210" name="n_2mainValue【体育館・プール】&#10;一人当たり面積"/>
        <xdr:cNvSpPr txBox="1"/>
      </xdr:nvSpPr>
      <xdr:spPr>
        <a:xfrm>
          <a:off x="7677227" y="1051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107967</xdr:rowOff>
    </xdr:from>
    <xdr:ext cx="469744" cy="259045"/>
    <xdr:sp macro="" textlink="">
      <xdr:nvSpPr>
        <xdr:cNvPr id="211" name="n_3mainValue【体育館・プール】&#10;一人当たり面積"/>
        <xdr:cNvSpPr txBox="1"/>
      </xdr:nvSpPr>
      <xdr:spPr>
        <a:xfrm>
          <a:off x="686442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113047</xdr:rowOff>
    </xdr:from>
    <xdr:ext cx="469744" cy="259045"/>
    <xdr:sp macro="" textlink="">
      <xdr:nvSpPr>
        <xdr:cNvPr id="212" name="n_4mainValue【体育館・プール】&#10;一人当たり面積"/>
        <xdr:cNvSpPr txBox="1"/>
      </xdr:nvSpPr>
      <xdr:spPr>
        <a:xfrm>
          <a:off x="6070677" y="1052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3" name="テキスト ボックス 222"/>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4" name="直線コネクタ 223"/>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5" name="テキスト ボックス 224"/>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6" name="直線コネクタ 225"/>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7" name="テキスト ボックス 226"/>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0" name="直線コネクタ 229"/>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1" name="テキスト ボックス 230"/>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2" name="直線コネクタ 231"/>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3" name="テキスト ボックス 232"/>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5" name="テキスト ボックス 234"/>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104775</xdr:rowOff>
    </xdr:to>
    <xdr:cxnSp macro="">
      <xdr:nvCxnSpPr>
        <xdr:cNvPr id="237" name="直線コネクタ 236"/>
        <xdr:cNvCxnSpPr/>
      </xdr:nvCxnSpPr>
      <xdr:spPr>
        <a:xfrm flipV="1">
          <a:off x="4177665" y="128790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38" name="【福祉施設】&#10;有形固定資産減価償却率最小値テキスト"/>
        <xdr:cNvSpPr txBox="1"/>
      </xdr:nvSpPr>
      <xdr:spPr>
        <a:xfrm>
          <a:off x="4216400" y="1431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39" name="直線コネクタ 238"/>
        <xdr:cNvCxnSpPr/>
      </xdr:nvCxnSpPr>
      <xdr:spPr>
        <a:xfrm>
          <a:off x="4108450" y="143097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40" name="【福祉施設】&#10;有形固定資産減価償却率最大値テキスト"/>
        <xdr:cNvSpPr txBox="1"/>
      </xdr:nvSpPr>
      <xdr:spPr>
        <a:xfrm>
          <a:off x="4216400" y="1266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41" name="直線コネクタ 240"/>
        <xdr:cNvCxnSpPr/>
      </xdr:nvCxnSpPr>
      <xdr:spPr>
        <a:xfrm>
          <a:off x="4108450" y="128790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145432</xdr:rowOff>
    </xdr:from>
    <xdr:ext cx="405111" cy="259045"/>
    <xdr:sp macro="" textlink="">
      <xdr:nvSpPr>
        <xdr:cNvPr id="242" name="【福祉施設】&#10;有形固定資産減価償却率平均値テキスト"/>
        <xdr:cNvSpPr txBox="1"/>
      </xdr:nvSpPr>
      <xdr:spPr>
        <a:xfrm>
          <a:off x="4216400" y="13359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122555</xdr:rowOff>
    </xdr:from>
    <xdr:to>
      <xdr:col>24</xdr:col>
      <xdr:colOff>114300</xdr:colOff>
      <xdr:row>82</xdr:row>
      <xdr:rowOff>52705</xdr:rowOff>
    </xdr:to>
    <xdr:sp macro="" textlink="">
      <xdr:nvSpPr>
        <xdr:cNvPr id="243" name="フローチャート: 判断 242"/>
        <xdr:cNvSpPr/>
      </xdr:nvSpPr>
      <xdr:spPr>
        <a:xfrm>
          <a:off x="4127500" y="135020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107314</xdr:rowOff>
    </xdr:from>
    <xdr:to>
      <xdr:col>20</xdr:col>
      <xdr:colOff>38100</xdr:colOff>
      <xdr:row>82</xdr:row>
      <xdr:rowOff>37464</xdr:rowOff>
    </xdr:to>
    <xdr:sp macro="" textlink="">
      <xdr:nvSpPr>
        <xdr:cNvPr id="244" name="フローチャート: 判断 243"/>
        <xdr:cNvSpPr/>
      </xdr:nvSpPr>
      <xdr:spPr>
        <a:xfrm>
          <a:off x="3384550" y="134867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245" name="フローチャート: 判断 244"/>
        <xdr:cNvSpPr/>
      </xdr:nvSpPr>
      <xdr:spPr>
        <a:xfrm>
          <a:off x="2571750" y="134772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103505</xdr:rowOff>
    </xdr:from>
    <xdr:to>
      <xdr:col>10</xdr:col>
      <xdr:colOff>165100</xdr:colOff>
      <xdr:row>82</xdr:row>
      <xdr:rowOff>33655</xdr:rowOff>
    </xdr:to>
    <xdr:sp macro="" textlink="">
      <xdr:nvSpPr>
        <xdr:cNvPr id="246" name="フローチャート: 判断 245"/>
        <xdr:cNvSpPr/>
      </xdr:nvSpPr>
      <xdr:spPr>
        <a:xfrm>
          <a:off x="1778000" y="134829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95886</xdr:rowOff>
    </xdr:from>
    <xdr:to>
      <xdr:col>6</xdr:col>
      <xdr:colOff>38100</xdr:colOff>
      <xdr:row>82</xdr:row>
      <xdr:rowOff>26036</xdr:rowOff>
    </xdr:to>
    <xdr:sp macro="" textlink="">
      <xdr:nvSpPr>
        <xdr:cNvPr id="247" name="フローチャート: 判断 246"/>
        <xdr:cNvSpPr/>
      </xdr:nvSpPr>
      <xdr:spPr>
        <a:xfrm>
          <a:off x="984250" y="134753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8" name="テキスト ボックス 247"/>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9" name="テキスト ボックス 248"/>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0" name="テキスト ボックス 249"/>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1" name="テキスト ボックス 250"/>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2" name="テキスト ボックス 251"/>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53" name="楕円 252"/>
        <xdr:cNvSpPr/>
      </xdr:nvSpPr>
      <xdr:spPr>
        <a:xfrm>
          <a:off x="41275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15257</xdr:rowOff>
    </xdr:from>
    <xdr:ext cx="405111" cy="259045"/>
    <xdr:sp macro="" textlink="">
      <xdr:nvSpPr>
        <xdr:cNvPr id="254" name="【福祉施設】&#10;有形固定資産減価償却率該当値テキスト"/>
        <xdr:cNvSpPr txBox="1"/>
      </xdr:nvSpPr>
      <xdr:spPr>
        <a:xfrm>
          <a:off x="4216400" y="1372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168275</xdr:rowOff>
    </xdr:from>
    <xdr:to>
      <xdr:col>20</xdr:col>
      <xdr:colOff>38100</xdr:colOff>
      <xdr:row>83</xdr:row>
      <xdr:rowOff>98425</xdr:rowOff>
    </xdr:to>
    <xdr:sp macro="" textlink="">
      <xdr:nvSpPr>
        <xdr:cNvPr id="255" name="楕円 254"/>
        <xdr:cNvSpPr/>
      </xdr:nvSpPr>
      <xdr:spPr>
        <a:xfrm>
          <a:off x="3384550" y="137064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47625</xdr:rowOff>
    </xdr:from>
    <xdr:to>
      <xdr:col>24</xdr:col>
      <xdr:colOff>63500</xdr:colOff>
      <xdr:row>83</xdr:row>
      <xdr:rowOff>87630</xdr:rowOff>
    </xdr:to>
    <xdr:cxnSp macro="">
      <xdr:nvCxnSpPr>
        <xdr:cNvPr id="256" name="直線コネクタ 255"/>
        <xdr:cNvCxnSpPr/>
      </xdr:nvCxnSpPr>
      <xdr:spPr>
        <a:xfrm>
          <a:off x="3429000" y="13757275"/>
          <a:ext cx="7493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128270</xdr:rowOff>
    </xdr:from>
    <xdr:to>
      <xdr:col>15</xdr:col>
      <xdr:colOff>101600</xdr:colOff>
      <xdr:row>83</xdr:row>
      <xdr:rowOff>58420</xdr:rowOff>
    </xdr:to>
    <xdr:sp macro="" textlink="">
      <xdr:nvSpPr>
        <xdr:cNvPr id="257" name="楕円 256"/>
        <xdr:cNvSpPr/>
      </xdr:nvSpPr>
      <xdr:spPr>
        <a:xfrm>
          <a:off x="2571750" y="13672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7620</xdr:rowOff>
    </xdr:from>
    <xdr:to>
      <xdr:col>19</xdr:col>
      <xdr:colOff>177800</xdr:colOff>
      <xdr:row>83</xdr:row>
      <xdr:rowOff>47625</xdr:rowOff>
    </xdr:to>
    <xdr:cxnSp macro="">
      <xdr:nvCxnSpPr>
        <xdr:cNvPr id="258" name="直線コネクタ 257"/>
        <xdr:cNvCxnSpPr/>
      </xdr:nvCxnSpPr>
      <xdr:spPr>
        <a:xfrm>
          <a:off x="2622550" y="13717270"/>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59689</xdr:rowOff>
    </xdr:from>
    <xdr:to>
      <xdr:col>10</xdr:col>
      <xdr:colOff>165100</xdr:colOff>
      <xdr:row>83</xdr:row>
      <xdr:rowOff>161289</xdr:rowOff>
    </xdr:to>
    <xdr:sp macro="" textlink="">
      <xdr:nvSpPr>
        <xdr:cNvPr id="259" name="楕円 258"/>
        <xdr:cNvSpPr/>
      </xdr:nvSpPr>
      <xdr:spPr>
        <a:xfrm>
          <a:off x="1778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7620</xdr:rowOff>
    </xdr:from>
    <xdr:to>
      <xdr:col>15</xdr:col>
      <xdr:colOff>50800</xdr:colOff>
      <xdr:row>83</xdr:row>
      <xdr:rowOff>110489</xdr:rowOff>
    </xdr:to>
    <xdr:cxnSp macro="">
      <xdr:nvCxnSpPr>
        <xdr:cNvPr id="260" name="直線コネクタ 259"/>
        <xdr:cNvCxnSpPr/>
      </xdr:nvCxnSpPr>
      <xdr:spPr>
        <a:xfrm flipV="1">
          <a:off x="1828800" y="13717270"/>
          <a:ext cx="79375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31114</xdr:rowOff>
    </xdr:from>
    <xdr:to>
      <xdr:col>6</xdr:col>
      <xdr:colOff>38100</xdr:colOff>
      <xdr:row>83</xdr:row>
      <xdr:rowOff>132714</xdr:rowOff>
    </xdr:to>
    <xdr:sp macro="" textlink="">
      <xdr:nvSpPr>
        <xdr:cNvPr id="261" name="楕円 260"/>
        <xdr:cNvSpPr/>
      </xdr:nvSpPr>
      <xdr:spPr>
        <a:xfrm>
          <a:off x="984250" y="137407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81914</xdr:rowOff>
    </xdr:from>
    <xdr:to>
      <xdr:col>10</xdr:col>
      <xdr:colOff>114300</xdr:colOff>
      <xdr:row>83</xdr:row>
      <xdr:rowOff>110489</xdr:rowOff>
    </xdr:to>
    <xdr:cxnSp macro="">
      <xdr:nvCxnSpPr>
        <xdr:cNvPr id="262" name="直線コネクタ 261"/>
        <xdr:cNvCxnSpPr/>
      </xdr:nvCxnSpPr>
      <xdr:spPr>
        <a:xfrm>
          <a:off x="1028700" y="13791564"/>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53991</xdr:rowOff>
    </xdr:from>
    <xdr:ext cx="405111" cy="259045"/>
    <xdr:sp macro="" textlink="">
      <xdr:nvSpPr>
        <xdr:cNvPr id="263" name="n_1aveValue【福祉施設】&#10;有形固定資産減価償却率"/>
        <xdr:cNvSpPr txBox="1"/>
      </xdr:nvSpPr>
      <xdr:spPr>
        <a:xfrm>
          <a:off x="3239144" y="1326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264" name="n_2aveValue【福祉施設】&#10;有形固定資産減価償却率"/>
        <xdr:cNvSpPr txBox="1"/>
      </xdr:nvSpPr>
      <xdr:spPr>
        <a:xfrm>
          <a:off x="2439044"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50182</xdr:rowOff>
    </xdr:from>
    <xdr:ext cx="405111" cy="259045"/>
    <xdr:sp macro="" textlink="">
      <xdr:nvSpPr>
        <xdr:cNvPr id="265" name="n_3aveValue【福祉施設】&#10;有形固定資産減価償却率"/>
        <xdr:cNvSpPr txBox="1"/>
      </xdr:nvSpPr>
      <xdr:spPr>
        <a:xfrm>
          <a:off x="1645294"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42563</xdr:rowOff>
    </xdr:from>
    <xdr:ext cx="405111" cy="259045"/>
    <xdr:sp macro="" textlink="">
      <xdr:nvSpPr>
        <xdr:cNvPr id="266" name="n_4aveValue【福祉施設】&#10;有形固定資産減価償却率"/>
        <xdr:cNvSpPr txBox="1"/>
      </xdr:nvSpPr>
      <xdr:spPr>
        <a:xfrm>
          <a:off x="851544"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89552</xdr:rowOff>
    </xdr:from>
    <xdr:ext cx="405111" cy="259045"/>
    <xdr:sp macro="" textlink="">
      <xdr:nvSpPr>
        <xdr:cNvPr id="267" name="n_1mainValue【福祉施設】&#10;有形固定資産減価償却率"/>
        <xdr:cNvSpPr txBox="1"/>
      </xdr:nvSpPr>
      <xdr:spPr>
        <a:xfrm>
          <a:off x="3239144" y="1379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268" name="n_2mainValue【福祉施設】&#10;有形固定資産減価償却率"/>
        <xdr:cNvSpPr txBox="1"/>
      </xdr:nvSpPr>
      <xdr:spPr>
        <a:xfrm>
          <a:off x="2439044" y="1375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152416</xdr:rowOff>
    </xdr:from>
    <xdr:ext cx="405111" cy="259045"/>
    <xdr:sp macro="" textlink="">
      <xdr:nvSpPr>
        <xdr:cNvPr id="269" name="n_3mainValue【福祉施設】&#10;有形固定資産減価償却率"/>
        <xdr:cNvSpPr txBox="1"/>
      </xdr:nvSpPr>
      <xdr:spPr>
        <a:xfrm>
          <a:off x="1645294" y="1386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123841</xdr:rowOff>
    </xdr:from>
    <xdr:ext cx="405111" cy="259045"/>
    <xdr:sp macro="" textlink="">
      <xdr:nvSpPr>
        <xdr:cNvPr id="270" name="n_4mainValue【福祉施設】&#10;有形固定資産減価償却率"/>
        <xdr:cNvSpPr txBox="1"/>
      </xdr:nvSpPr>
      <xdr:spPr>
        <a:xfrm>
          <a:off x="851544" y="1383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1" name="直線コネクタ 280"/>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2" name="テキスト ボックス 281"/>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3" name="直線コネクタ 282"/>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4" name="テキスト ボックス 283"/>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5" name="直線コネクタ 284"/>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6" name="テキスト ボックス 285"/>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7" name="直線コネクタ 286"/>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8" name="テキスト ボックス 287"/>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9" name="直線コネクタ 288"/>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0" name="テキスト ボックス 289"/>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1" name="直線コネクタ 290"/>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2" name="テキスト ボックス 291"/>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85452</xdr:rowOff>
    </xdr:from>
    <xdr:to>
      <xdr:col>54</xdr:col>
      <xdr:colOff>189865</xdr:colOff>
      <xdr:row>86</xdr:row>
      <xdr:rowOff>158931</xdr:rowOff>
    </xdr:to>
    <xdr:cxnSp macro="">
      <xdr:nvCxnSpPr>
        <xdr:cNvPr id="296" name="直線コネクタ 295"/>
        <xdr:cNvCxnSpPr/>
      </xdr:nvCxnSpPr>
      <xdr:spPr>
        <a:xfrm flipV="1">
          <a:off x="9429115" y="12804502"/>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97" name="【福祉施設】&#10;一人当たり面積最小値テキスト"/>
        <xdr:cNvSpPr txBox="1"/>
      </xdr:nvSpPr>
      <xdr:spPr>
        <a:xfrm>
          <a:off x="9467850" y="1436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98" name="直線コネクタ 297"/>
        <xdr:cNvCxnSpPr/>
      </xdr:nvCxnSpPr>
      <xdr:spPr>
        <a:xfrm>
          <a:off x="9359900" y="143638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32129</xdr:rowOff>
    </xdr:from>
    <xdr:ext cx="469744" cy="259045"/>
    <xdr:sp macro="" textlink="">
      <xdr:nvSpPr>
        <xdr:cNvPr id="299" name="【福祉施設】&#10;一人当たり面積最大値テキスト"/>
        <xdr:cNvSpPr txBox="1"/>
      </xdr:nvSpPr>
      <xdr:spPr>
        <a:xfrm>
          <a:off x="9467850" y="1258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85452</xdr:rowOff>
    </xdr:from>
    <xdr:to>
      <xdr:col>55</xdr:col>
      <xdr:colOff>88900</xdr:colOff>
      <xdr:row>77</xdr:row>
      <xdr:rowOff>85452</xdr:rowOff>
    </xdr:to>
    <xdr:cxnSp macro="">
      <xdr:nvCxnSpPr>
        <xdr:cNvPr id="300" name="直線コネクタ 299"/>
        <xdr:cNvCxnSpPr/>
      </xdr:nvCxnSpPr>
      <xdr:spPr>
        <a:xfrm>
          <a:off x="9359900" y="128045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143708</xdr:rowOff>
    </xdr:from>
    <xdr:ext cx="469744" cy="259045"/>
    <xdr:sp macro="" textlink="">
      <xdr:nvSpPr>
        <xdr:cNvPr id="301" name="【福祉施設】&#10;一人当たり面積平均値テキスト"/>
        <xdr:cNvSpPr txBox="1"/>
      </xdr:nvSpPr>
      <xdr:spPr>
        <a:xfrm>
          <a:off x="9467850" y="13853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302" name="フローチャート: 判断 301"/>
        <xdr:cNvSpPr/>
      </xdr:nvSpPr>
      <xdr:spPr>
        <a:xfrm>
          <a:off x="9398000" y="138749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303" name="フローチャート: 判断 302"/>
        <xdr:cNvSpPr/>
      </xdr:nvSpPr>
      <xdr:spPr>
        <a:xfrm>
          <a:off x="8636000" y="138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04" name="フローチャート: 判断 303"/>
        <xdr:cNvSpPr/>
      </xdr:nvSpPr>
      <xdr:spPr>
        <a:xfrm>
          <a:off x="7842250" y="138849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126093</xdr:rowOff>
    </xdr:from>
    <xdr:to>
      <xdr:col>41</xdr:col>
      <xdr:colOff>101600</xdr:colOff>
      <xdr:row>84</xdr:row>
      <xdr:rowOff>56243</xdr:rowOff>
    </xdr:to>
    <xdr:sp macro="" textlink="">
      <xdr:nvSpPr>
        <xdr:cNvPr id="305" name="フローチャート: 判断 304"/>
        <xdr:cNvSpPr/>
      </xdr:nvSpPr>
      <xdr:spPr>
        <a:xfrm>
          <a:off x="7029450" y="138357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06" name="フローチャート: 判断 305"/>
        <xdr:cNvSpPr/>
      </xdr:nvSpPr>
      <xdr:spPr>
        <a:xfrm>
          <a:off x="6235700" y="138455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99968</xdr:rowOff>
    </xdr:from>
    <xdr:to>
      <xdr:col>55</xdr:col>
      <xdr:colOff>50800</xdr:colOff>
      <xdr:row>82</xdr:row>
      <xdr:rowOff>30118</xdr:rowOff>
    </xdr:to>
    <xdr:sp macro="" textlink="">
      <xdr:nvSpPr>
        <xdr:cNvPr id="312" name="楕円 311"/>
        <xdr:cNvSpPr/>
      </xdr:nvSpPr>
      <xdr:spPr>
        <a:xfrm>
          <a:off x="9398000" y="134794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122845</xdr:rowOff>
    </xdr:from>
    <xdr:ext cx="469744" cy="259045"/>
    <xdr:sp macro="" textlink="">
      <xdr:nvSpPr>
        <xdr:cNvPr id="313" name="【福祉施設】&#10;一人当たり面積該当値テキスト"/>
        <xdr:cNvSpPr txBox="1"/>
      </xdr:nvSpPr>
      <xdr:spPr>
        <a:xfrm>
          <a:off x="9467850" y="1333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119562</xdr:rowOff>
    </xdr:from>
    <xdr:to>
      <xdr:col>50</xdr:col>
      <xdr:colOff>165100</xdr:colOff>
      <xdr:row>82</xdr:row>
      <xdr:rowOff>49712</xdr:rowOff>
    </xdr:to>
    <xdr:sp macro="" textlink="">
      <xdr:nvSpPr>
        <xdr:cNvPr id="314" name="楕円 313"/>
        <xdr:cNvSpPr/>
      </xdr:nvSpPr>
      <xdr:spPr>
        <a:xfrm>
          <a:off x="8636000" y="134990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150768</xdr:rowOff>
    </xdr:from>
    <xdr:to>
      <xdr:col>55</xdr:col>
      <xdr:colOff>0</xdr:colOff>
      <xdr:row>81</xdr:row>
      <xdr:rowOff>170362</xdr:rowOff>
    </xdr:to>
    <xdr:cxnSp macro="">
      <xdr:nvCxnSpPr>
        <xdr:cNvPr id="315" name="直線コネクタ 314"/>
        <xdr:cNvCxnSpPr/>
      </xdr:nvCxnSpPr>
      <xdr:spPr>
        <a:xfrm flipV="1">
          <a:off x="8686800" y="13530218"/>
          <a:ext cx="742950" cy="1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139156</xdr:rowOff>
    </xdr:from>
    <xdr:to>
      <xdr:col>46</xdr:col>
      <xdr:colOff>38100</xdr:colOff>
      <xdr:row>82</xdr:row>
      <xdr:rowOff>69306</xdr:rowOff>
    </xdr:to>
    <xdr:sp macro="" textlink="">
      <xdr:nvSpPr>
        <xdr:cNvPr id="316" name="楕円 315"/>
        <xdr:cNvSpPr/>
      </xdr:nvSpPr>
      <xdr:spPr>
        <a:xfrm>
          <a:off x="7842250" y="135186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170362</xdr:rowOff>
    </xdr:from>
    <xdr:to>
      <xdr:col>50</xdr:col>
      <xdr:colOff>114300</xdr:colOff>
      <xdr:row>82</xdr:row>
      <xdr:rowOff>18506</xdr:rowOff>
    </xdr:to>
    <xdr:cxnSp macro="">
      <xdr:nvCxnSpPr>
        <xdr:cNvPr id="317" name="直線コネクタ 316"/>
        <xdr:cNvCxnSpPr/>
      </xdr:nvCxnSpPr>
      <xdr:spPr>
        <a:xfrm flipV="1">
          <a:off x="7886700" y="13543462"/>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152219</xdr:rowOff>
    </xdr:from>
    <xdr:to>
      <xdr:col>41</xdr:col>
      <xdr:colOff>101600</xdr:colOff>
      <xdr:row>82</xdr:row>
      <xdr:rowOff>82369</xdr:rowOff>
    </xdr:to>
    <xdr:sp macro="" textlink="">
      <xdr:nvSpPr>
        <xdr:cNvPr id="318" name="楕円 317"/>
        <xdr:cNvSpPr/>
      </xdr:nvSpPr>
      <xdr:spPr>
        <a:xfrm>
          <a:off x="7029450" y="135316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18506</xdr:rowOff>
    </xdr:from>
    <xdr:to>
      <xdr:col>45</xdr:col>
      <xdr:colOff>177800</xdr:colOff>
      <xdr:row>82</xdr:row>
      <xdr:rowOff>31569</xdr:rowOff>
    </xdr:to>
    <xdr:cxnSp macro="">
      <xdr:nvCxnSpPr>
        <xdr:cNvPr id="319" name="直線コネクタ 318"/>
        <xdr:cNvCxnSpPr/>
      </xdr:nvCxnSpPr>
      <xdr:spPr>
        <a:xfrm flipV="1">
          <a:off x="7080250" y="13563056"/>
          <a:ext cx="8064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363</xdr:rowOff>
    </xdr:from>
    <xdr:to>
      <xdr:col>36</xdr:col>
      <xdr:colOff>165100</xdr:colOff>
      <xdr:row>82</xdr:row>
      <xdr:rowOff>101963</xdr:rowOff>
    </xdr:to>
    <xdr:sp macro="" textlink="">
      <xdr:nvSpPr>
        <xdr:cNvPr id="320" name="楕円 319"/>
        <xdr:cNvSpPr/>
      </xdr:nvSpPr>
      <xdr:spPr>
        <a:xfrm>
          <a:off x="62357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31569</xdr:rowOff>
    </xdr:from>
    <xdr:to>
      <xdr:col>41</xdr:col>
      <xdr:colOff>50800</xdr:colOff>
      <xdr:row>82</xdr:row>
      <xdr:rowOff>51163</xdr:rowOff>
    </xdr:to>
    <xdr:cxnSp macro="">
      <xdr:nvCxnSpPr>
        <xdr:cNvPr id="321" name="直線コネクタ 320"/>
        <xdr:cNvCxnSpPr/>
      </xdr:nvCxnSpPr>
      <xdr:spPr>
        <a:xfrm flipV="1">
          <a:off x="6286500" y="13576119"/>
          <a:ext cx="7937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89825</xdr:rowOff>
    </xdr:from>
    <xdr:ext cx="469744" cy="259045"/>
    <xdr:sp macro="" textlink="">
      <xdr:nvSpPr>
        <xdr:cNvPr id="322" name="n_1aveValue【福祉施設】&#10;一人当たり面積"/>
        <xdr:cNvSpPr txBox="1"/>
      </xdr:nvSpPr>
      <xdr:spPr>
        <a:xfrm>
          <a:off x="8458277" y="1396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102888</xdr:rowOff>
    </xdr:from>
    <xdr:ext cx="469744" cy="259045"/>
    <xdr:sp macro="" textlink="">
      <xdr:nvSpPr>
        <xdr:cNvPr id="323" name="n_2aveValue【福祉施設】&#10;一人当たり面積"/>
        <xdr:cNvSpPr txBox="1"/>
      </xdr:nvSpPr>
      <xdr:spPr>
        <a:xfrm>
          <a:off x="7677227" y="1397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47370</xdr:rowOff>
    </xdr:from>
    <xdr:ext cx="469744" cy="259045"/>
    <xdr:sp macro="" textlink="">
      <xdr:nvSpPr>
        <xdr:cNvPr id="324" name="n_3aveValue【福祉施設】&#10;一人当たり面積"/>
        <xdr:cNvSpPr txBox="1"/>
      </xdr:nvSpPr>
      <xdr:spPr>
        <a:xfrm>
          <a:off x="6864427" y="1392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57166</xdr:rowOff>
    </xdr:from>
    <xdr:ext cx="469744" cy="259045"/>
    <xdr:sp macro="" textlink="">
      <xdr:nvSpPr>
        <xdr:cNvPr id="325" name="n_4aveValue【福祉施設】&#10;一人当たり面積"/>
        <xdr:cNvSpPr txBox="1"/>
      </xdr:nvSpPr>
      <xdr:spPr>
        <a:xfrm>
          <a:off x="6070677"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66239</xdr:rowOff>
    </xdr:from>
    <xdr:ext cx="469744" cy="259045"/>
    <xdr:sp macro="" textlink="">
      <xdr:nvSpPr>
        <xdr:cNvPr id="326" name="n_1mainValue【福祉施設】&#10;一人当たり面積"/>
        <xdr:cNvSpPr txBox="1"/>
      </xdr:nvSpPr>
      <xdr:spPr>
        <a:xfrm>
          <a:off x="8458277" y="1328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85833</xdr:rowOff>
    </xdr:from>
    <xdr:ext cx="469744" cy="259045"/>
    <xdr:sp macro="" textlink="">
      <xdr:nvSpPr>
        <xdr:cNvPr id="327" name="n_2mainValue【福祉施設】&#10;一人当たり面積"/>
        <xdr:cNvSpPr txBox="1"/>
      </xdr:nvSpPr>
      <xdr:spPr>
        <a:xfrm>
          <a:off x="7677227" y="1330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98896</xdr:rowOff>
    </xdr:from>
    <xdr:ext cx="469744" cy="259045"/>
    <xdr:sp macro="" textlink="">
      <xdr:nvSpPr>
        <xdr:cNvPr id="328" name="n_3mainValue【福祉施設】&#10;一人当たり面積"/>
        <xdr:cNvSpPr txBox="1"/>
      </xdr:nvSpPr>
      <xdr:spPr>
        <a:xfrm>
          <a:off x="6864427" y="1331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118490</xdr:rowOff>
    </xdr:from>
    <xdr:ext cx="469744" cy="259045"/>
    <xdr:sp macro="" textlink="">
      <xdr:nvSpPr>
        <xdr:cNvPr id="329" name="n_4mainValue【福祉施設】&#10;一人当たり面積"/>
        <xdr:cNvSpPr txBox="1"/>
      </xdr:nvSpPr>
      <xdr:spPr>
        <a:xfrm>
          <a:off x="6070677" y="1333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0" name="テキスト ボックス 339"/>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1" name="直線コネクタ 340"/>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2" name="テキスト ボックス 341"/>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3" name="直線コネクタ 342"/>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4" name="テキスト ボックス 343"/>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5" name="直線コネクタ 344"/>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6" name="テキスト ボックス 345"/>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7" name="直線コネクタ 346"/>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8" name="テキスト ボックス 347"/>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9" name="直線コネクタ 348"/>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0" name="テキスト ボックス 349"/>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1" name="直線コネクタ 350"/>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2" name="テキスト ボックス 351"/>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355" name="直線コネクタ 354"/>
        <xdr:cNvCxnSpPr/>
      </xdr:nvCxnSpPr>
      <xdr:spPr>
        <a:xfrm flipV="1">
          <a:off x="4177665" y="165909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56" name="【市民会館】&#10;有形固定資産減価償却率最小値テキスト"/>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57" name="直線コネクタ 356"/>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58" name="【市民会館】&#10;有形固定資産減価償却率最大値テキスト"/>
        <xdr:cNvSpPr txBox="1"/>
      </xdr:nvSpPr>
      <xdr:spPr>
        <a:xfrm>
          <a:off x="4216400" y="16366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59" name="直線コネクタ 358"/>
        <xdr:cNvCxnSpPr/>
      </xdr:nvCxnSpPr>
      <xdr:spPr>
        <a:xfrm>
          <a:off x="4108450" y="165909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4190</xdr:rowOff>
    </xdr:from>
    <xdr:ext cx="405111" cy="259045"/>
    <xdr:sp macro="" textlink="">
      <xdr:nvSpPr>
        <xdr:cNvPr id="360" name="【市民会館】&#10;有形固定資産減価償却率平均値テキスト"/>
        <xdr:cNvSpPr txBox="1"/>
      </xdr:nvSpPr>
      <xdr:spPr>
        <a:xfrm>
          <a:off x="4216400" y="17263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152763</xdr:rowOff>
    </xdr:from>
    <xdr:to>
      <xdr:col>24</xdr:col>
      <xdr:colOff>114300</xdr:colOff>
      <xdr:row>105</xdr:row>
      <xdr:rowOff>82913</xdr:rowOff>
    </xdr:to>
    <xdr:sp macro="" textlink="">
      <xdr:nvSpPr>
        <xdr:cNvPr id="361" name="フローチャート: 判断 360"/>
        <xdr:cNvSpPr/>
      </xdr:nvSpPr>
      <xdr:spPr>
        <a:xfrm>
          <a:off x="4127500" y="174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144599</xdr:rowOff>
    </xdr:from>
    <xdr:to>
      <xdr:col>20</xdr:col>
      <xdr:colOff>38100</xdr:colOff>
      <xdr:row>105</xdr:row>
      <xdr:rowOff>74749</xdr:rowOff>
    </xdr:to>
    <xdr:sp macro="" textlink="">
      <xdr:nvSpPr>
        <xdr:cNvPr id="362" name="フローチャート: 判断 361"/>
        <xdr:cNvSpPr/>
      </xdr:nvSpPr>
      <xdr:spPr>
        <a:xfrm>
          <a:off x="3384550" y="174038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363" name="フローチャート: 判断 362"/>
        <xdr:cNvSpPr/>
      </xdr:nvSpPr>
      <xdr:spPr>
        <a:xfrm>
          <a:off x="257175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364" name="フローチャート: 判断 363"/>
        <xdr:cNvSpPr/>
      </xdr:nvSpPr>
      <xdr:spPr>
        <a:xfrm>
          <a:off x="1778000" y="1734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365" name="フローチャート: 判断 364"/>
        <xdr:cNvSpPr/>
      </xdr:nvSpPr>
      <xdr:spPr>
        <a:xfrm>
          <a:off x="984250" y="173728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371" name="楕円 370"/>
        <xdr:cNvSpPr/>
      </xdr:nvSpPr>
      <xdr:spPr>
        <a:xfrm>
          <a:off x="4127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372" name="【市民会館】&#10;有形固定資産減価償却率該当値テキスト"/>
        <xdr:cNvSpPr txBox="1"/>
      </xdr:nvSpPr>
      <xdr:spPr>
        <a:xfrm>
          <a:off x="4216400" y="1801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373" name="楕円 372"/>
        <xdr:cNvSpPr/>
      </xdr:nvSpPr>
      <xdr:spPr>
        <a:xfrm>
          <a:off x="3384550" y="181011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374" name="直線コネクタ 373"/>
        <xdr:cNvCxnSpPr/>
      </xdr:nvCxnSpPr>
      <xdr:spPr>
        <a:xfrm>
          <a:off x="3429000" y="1815192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375" name="楕円 374"/>
        <xdr:cNvSpPr/>
      </xdr:nvSpPr>
      <xdr:spPr>
        <a:xfrm>
          <a:off x="257175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376" name="直線コネクタ 375"/>
        <xdr:cNvCxnSpPr/>
      </xdr:nvCxnSpPr>
      <xdr:spPr>
        <a:xfrm>
          <a:off x="2622550" y="1815192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377" name="楕円 376"/>
        <xdr:cNvSpPr/>
      </xdr:nvSpPr>
      <xdr:spPr>
        <a:xfrm>
          <a:off x="17780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378" name="直線コネクタ 377"/>
        <xdr:cNvCxnSpPr/>
      </xdr:nvCxnSpPr>
      <xdr:spPr>
        <a:xfrm>
          <a:off x="1828800" y="1815192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379" name="楕円 378"/>
        <xdr:cNvSpPr/>
      </xdr:nvSpPr>
      <xdr:spPr>
        <a:xfrm>
          <a:off x="984250" y="181011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380" name="直線コネクタ 379"/>
        <xdr:cNvCxnSpPr/>
      </xdr:nvCxnSpPr>
      <xdr:spPr>
        <a:xfrm>
          <a:off x="1028700" y="181519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91276</xdr:rowOff>
    </xdr:from>
    <xdr:ext cx="405111" cy="259045"/>
    <xdr:sp macro="" textlink="">
      <xdr:nvSpPr>
        <xdr:cNvPr id="381" name="n_1aveValue【市民会館】&#10;有形固定資産減価償却率"/>
        <xdr:cNvSpPr txBox="1"/>
      </xdr:nvSpPr>
      <xdr:spPr>
        <a:xfrm>
          <a:off x="3239144"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37391</xdr:rowOff>
    </xdr:from>
    <xdr:ext cx="405111" cy="259045"/>
    <xdr:sp macro="" textlink="">
      <xdr:nvSpPr>
        <xdr:cNvPr id="382" name="n_2aveValue【市民会館】&#10;有形固定資産減価償却率"/>
        <xdr:cNvSpPr txBox="1"/>
      </xdr:nvSpPr>
      <xdr:spPr>
        <a:xfrm>
          <a:off x="24390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29227</xdr:rowOff>
    </xdr:from>
    <xdr:ext cx="405111" cy="259045"/>
    <xdr:sp macro="" textlink="">
      <xdr:nvSpPr>
        <xdr:cNvPr id="383" name="n_3aveValue【市民会館】&#10;有形固定資産減価償却率"/>
        <xdr:cNvSpPr txBox="1"/>
      </xdr:nvSpPr>
      <xdr:spPr>
        <a:xfrm>
          <a:off x="164529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384" name="n_4aveValue【市民会館】&#10;有形固定資産減価償却率"/>
        <xdr:cNvSpPr txBox="1"/>
      </xdr:nvSpPr>
      <xdr:spPr>
        <a:xfrm>
          <a:off x="8515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385" name="n_1mainValue【市民会館】&#10;有形固定資産減価償却率"/>
        <xdr:cNvSpPr txBox="1"/>
      </xdr:nvSpPr>
      <xdr:spPr>
        <a:xfrm>
          <a:off x="32068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386" name="n_2mainValue【市民会館】&#10;有形固定資産減価償却率"/>
        <xdr:cNvSpPr txBox="1"/>
      </xdr:nvSpPr>
      <xdr:spPr>
        <a:xfrm>
          <a:off x="2406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387" name="n_3mainValue【市民会館】&#10;有形固定資産減価償却率"/>
        <xdr:cNvSpPr txBox="1"/>
      </xdr:nvSpPr>
      <xdr:spPr>
        <a:xfrm>
          <a:off x="161297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388" name="n_4mainValue【市民会館】&#10;有形固定資産減価償却率"/>
        <xdr:cNvSpPr txBox="1"/>
      </xdr:nvSpPr>
      <xdr:spPr>
        <a:xfrm>
          <a:off x="8192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7" name="テキスト ボックス 396"/>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8" name="直線コネクタ 397"/>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9" name="直線コネクタ 398"/>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0" name="テキスト ボックス 399"/>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1" name="直線コネクタ 400"/>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2" name="テキスト ボックス 401"/>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3" name="直線コネクタ 402"/>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4" name="テキスト ボックス 403"/>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5" name="直線コネクタ 404"/>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6" name="テキスト ボックス 405"/>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7" name="直線コネクタ 406"/>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8" name="テキスト ボックス 407"/>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9" name="直線コネクタ 408"/>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0" name="テキスト ボックス 409"/>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1"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100964</xdr:rowOff>
    </xdr:from>
    <xdr:to>
      <xdr:col>54</xdr:col>
      <xdr:colOff>189865</xdr:colOff>
      <xdr:row>108</xdr:row>
      <xdr:rowOff>89536</xdr:rowOff>
    </xdr:to>
    <xdr:cxnSp macro="">
      <xdr:nvCxnSpPr>
        <xdr:cNvPr id="412" name="直線コネクタ 411"/>
        <xdr:cNvCxnSpPr/>
      </xdr:nvCxnSpPr>
      <xdr:spPr>
        <a:xfrm flipV="1">
          <a:off x="9429115" y="16503014"/>
          <a:ext cx="0" cy="1531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13" name="【市民会館】&#10;一人当たり面積最小値テキスト"/>
        <xdr:cNvSpPr txBox="1"/>
      </xdr:nvSpPr>
      <xdr:spPr>
        <a:xfrm>
          <a:off x="9467850" y="1803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14" name="直線コネクタ 413"/>
        <xdr:cNvCxnSpPr/>
      </xdr:nvCxnSpPr>
      <xdr:spPr>
        <a:xfrm>
          <a:off x="9359900" y="180346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47641</xdr:rowOff>
    </xdr:from>
    <xdr:ext cx="469744" cy="259045"/>
    <xdr:sp macro="" textlink="">
      <xdr:nvSpPr>
        <xdr:cNvPr id="415" name="【市民会館】&#10;一人当たり面積最大値テキスト"/>
        <xdr:cNvSpPr txBox="1"/>
      </xdr:nvSpPr>
      <xdr:spPr>
        <a:xfrm>
          <a:off x="9467850" y="1627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100964</xdr:rowOff>
    </xdr:from>
    <xdr:to>
      <xdr:col>55</xdr:col>
      <xdr:colOff>88900</xdr:colOff>
      <xdr:row>99</xdr:row>
      <xdr:rowOff>100964</xdr:rowOff>
    </xdr:to>
    <xdr:cxnSp macro="">
      <xdr:nvCxnSpPr>
        <xdr:cNvPr id="416" name="直線コネクタ 415"/>
        <xdr:cNvCxnSpPr/>
      </xdr:nvCxnSpPr>
      <xdr:spPr>
        <a:xfrm>
          <a:off x="9359900" y="165030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84472</xdr:rowOff>
    </xdr:from>
    <xdr:ext cx="469744" cy="259045"/>
    <xdr:sp macro="" textlink="">
      <xdr:nvSpPr>
        <xdr:cNvPr id="417" name="【市民会館】&#10;一人当たり面積平均値テキスト"/>
        <xdr:cNvSpPr txBox="1"/>
      </xdr:nvSpPr>
      <xdr:spPr>
        <a:xfrm>
          <a:off x="9467850" y="17515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61595</xdr:rowOff>
    </xdr:from>
    <xdr:to>
      <xdr:col>55</xdr:col>
      <xdr:colOff>50800</xdr:colOff>
      <xdr:row>106</xdr:row>
      <xdr:rowOff>163195</xdr:rowOff>
    </xdr:to>
    <xdr:sp macro="" textlink="">
      <xdr:nvSpPr>
        <xdr:cNvPr id="418" name="フローチャート: 判断 417"/>
        <xdr:cNvSpPr/>
      </xdr:nvSpPr>
      <xdr:spPr>
        <a:xfrm>
          <a:off x="9398000" y="176637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65405</xdr:rowOff>
    </xdr:from>
    <xdr:to>
      <xdr:col>50</xdr:col>
      <xdr:colOff>165100</xdr:colOff>
      <xdr:row>106</xdr:row>
      <xdr:rowOff>167005</xdr:rowOff>
    </xdr:to>
    <xdr:sp macro="" textlink="">
      <xdr:nvSpPr>
        <xdr:cNvPr id="419" name="フローチャート: 判断 418"/>
        <xdr:cNvSpPr/>
      </xdr:nvSpPr>
      <xdr:spPr>
        <a:xfrm>
          <a:off x="86360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69214</xdr:rowOff>
    </xdr:from>
    <xdr:to>
      <xdr:col>46</xdr:col>
      <xdr:colOff>38100</xdr:colOff>
      <xdr:row>106</xdr:row>
      <xdr:rowOff>170814</xdr:rowOff>
    </xdr:to>
    <xdr:sp macro="" textlink="">
      <xdr:nvSpPr>
        <xdr:cNvPr id="420" name="フローチャート: 判断 419"/>
        <xdr:cNvSpPr/>
      </xdr:nvSpPr>
      <xdr:spPr>
        <a:xfrm>
          <a:off x="7842250" y="176714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86361</xdr:rowOff>
    </xdr:from>
    <xdr:to>
      <xdr:col>41</xdr:col>
      <xdr:colOff>101600</xdr:colOff>
      <xdr:row>107</xdr:row>
      <xdr:rowOff>16511</xdr:rowOff>
    </xdr:to>
    <xdr:sp macro="" textlink="">
      <xdr:nvSpPr>
        <xdr:cNvPr id="421" name="フローチャート: 判断 420"/>
        <xdr:cNvSpPr/>
      </xdr:nvSpPr>
      <xdr:spPr>
        <a:xfrm>
          <a:off x="702945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22" name="フローチャート: 判断 421"/>
        <xdr:cNvSpPr/>
      </xdr:nvSpPr>
      <xdr:spPr>
        <a:xfrm>
          <a:off x="62357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3" name="テキスト ボックス 422"/>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4" name="テキスト ボックス 423"/>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5" name="テキスト ボックス 424"/>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6" name="テキスト ボックス 425"/>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7" name="テキスト ボックス 426"/>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137795</xdr:rowOff>
    </xdr:from>
    <xdr:to>
      <xdr:col>55</xdr:col>
      <xdr:colOff>50800</xdr:colOff>
      <xdr:row>107</xdr:row>
      <xdr:rowOff>67945</xdr:rowOff>
    </xdr:to>
    <xdr:sp macro="" textlink="">
      <xdr:nvSpPr>
        <xdr:cNvPr id="428" name="楕円 427"/>
        <xdr:cNvSpPr/>
      </xdr:nvSpPr>
      <xdr:spPr>
        <a:xfrm>
          <a:off x="9398000" y="177399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116222</xdr:rowOff>
    </xdr:from>
    <xdr:ext cx="469744" cy="259045"/>
    <xdr:sp macro="" textlink="">
      <xdr:nvSpPr>
        <xdr:cNvPr id="429" name="【市民会館】&#10;一人当たり面積該当値テキスト"/>
        <xdr:cNvSpPr txBox="1"/>
      </xdr:nvSpPr>
      <xdr:spPr>
        <a:xfrm>
          <a:off x="9467850" y="1771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145414</xdr:rowOff>
    </xdr:from>
    <xdr:to>
      <xdr:col>50</xdr:col>
      <xdr:colOff>165100</xdr:colOff>
      <xdr:row>107</xdr:row>
      <xdr:rowOff>75564</xdr:rowOff>
    </xdr:to>
    <xdr:sp macro="" textlink="">
      <xdr:nvSpPr>
        <xdr:cNvPr id="430" name="楕円 429"/>
        <xdr:cNvSpPr/>
      </xdr:nvSpPr>
      <xdr:spPr>
        <a:xfrm>
          <a:off x="86360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17145</xdr:rowOff>
    </xdr:from>
    <xdr:to>
      <xdr:col>55</xdr:col>
      <xdr:colOff>0</xdr:colOff>
      <xdr:row>107</xdr:row>
      <xdr:rowOff>24764</xdr:rowOff>
    </xdr:to>
    <xdr:cxnSp macro="">
      <xdr:nvCxnSpPr>
        <xdr:cNvPr id="431" name="直線コネクタ 430"/>
        <xdr:cNvCxnSpPr/>
      </xdr:nvCxnSpPr>
      <xdr:spPr>
        <a:xfrm flipV="1">
          <a:off x="8686800" y="17790795"/>
          <a:ext cx="7429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151130</xdr:rowOff>
    </xdr:from>
    <xdr:to>
      <xdr:col>46</xdr:col>
      <xdr:colOff>38100</xdr:colOff>
      <xdr:row>107</xdr:row>
      <xdr:rowOff>81280</xdr:rowOff>
    </xdr:to>
    <xdr:sp macro="" textlink="">
      <xdr:nvSpPr>
        <xdr:cNvPr id="432" name="楕円 431"/>
        <xdr:cNvSpPr/>
      </xdr:nvSpPr>
      <xdr:spPr>
        <a:xfrm>
          <a:off x="7842250" y="17753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24764</xdr:rowOff>
    </xdr:from>
    <xdr:to>
      <xdr:col>50</xdr:col>
      <xdr:colOff>114300</xdr:colOff>
      <xdr:row>107</xdr:row>
      <xdr:rowOff>30480</xdr:rowOff>
    </xdr:to>
    <xdr:cxnSp macro="">
      <xdr:nvCxnSpPr>
        <xdr:cNvPr id="433" name="直線コネクタ 432"/>
        <xdr:cNvCxnSpPr/>
      </xdr:nvCxnSpPr>
      <xdr:spPr>
        <a:xfrm flipV="1">
          <a:off x="7886700" y="17798414"/>
          <a:ext cx="8001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156845</xdr:rowOff>
    </xdr:from>
    <xdr:to>
      <xdr:col>41</xdr:col>
      <xdr:colOff>101600</xdr:colOff>
      <xdr:row>107</xdr:row>
      <xdr:rowOff>86995</xdr:rowOff>
    </xdr:to>
    <xdr:sp macro="" textlink="">
      <xdr:nvSpPr>
        <xdr:cNvPr id="434" name="楕円 433"/>
        <xdr:cNvSpPr/>
      </xdr:nvSpPr>
      <xdr:spPr>
        <a:xfrm>
          <a:off x="702945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30480</xdr:rowOff>
    </xdr:from>
    <xdr:to>
      <xdr:col>45</xdr:col>
      <xdr:colOff>177800</xdr:colOff>
      <xdr:row>107</xdr:row>
      <xdr:rowOff>36195</xdr:rowOff>
    </xdr:to>
    <xdr:cxnSp macro="">
      <xdr:nvCxnSpPr>
        <xdr:cNvPr id="435" name="直線コネクタ 434"/>
        <xdr:cNvCxnSpPr/>
      </xdr:nvCxnSpPr>
      <xdr:spPr>
        <a:xfrm flipV="1">
          <a:off x="7080250" y="17804130"/>
          <a:ext cx="8064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162561</xdr:rowOff>
    </xdr:from>
    <xdr:to>
      <xdr:col>36</xdr:col>
      <xdr:colOff>165100</xdr:colOff>
      <xdr:row>107</xdr:row>
      <xdr:rowOff>92711</xdr:rowOff>
    </xdr:to>
    <xdr:sp macro="" textlink="">
      <xdr:nvSpPr>
        <xdr:cNvPr id="436" name="楕円 435"/>
        <xdr:cNvSpPr/>
      </xdr:nvSpPr>
      <xdr:spPr>
        <a:xfrm>
          <a:off x="6235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36195</xdr:rowOff>
    </xdr:from>
    <xdr:to>
      <xdr:col>41</xdr:col>
      <xdr:colOff>50800</xdr:colOff>
      <xdr:row>107</xdr:row>
      <xdr:rowOff>41911</xdr:rowOff>
    </xdr:to>
    <xdr:cxnSp macro="">
      <xdr:nvCxnSpPr>
        <xdr:cNvPr id="437" name="直線コネクタ 436"/>
        <xdr:cNvCxnSpPr/>
      </xdr:nvCxnSpPr>
      <xdr:spPr>
        <a:xfrm flipV="1">
          <a:off x="6286500" y="17809845"/>
          <a:ext cx="7937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12082</xdr:rowOff>
    </xdr:from>
    <xdr:ext cx="469744" cy="259045"/>
    <xdr:sp macro="" textlink="">
      <xdr:nvSpPr>
        <xdr:cNvPr id="438" name="n_1aveValue【市民会館】&#10;一人当たり面積"/>
        <xdr:cNvSpPr txBox="1"/>
      </xdr:nvSpPr>
      <xdr:spPr>
        <a:xfrm>
          <a:off x="8458277" y="1744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15891</xdr:rowOff>
    </xdr:from>
    <xdr:ext cx="469744" cy="259045"/>
    <xdr:sp macro="" textlink="">
      <xdr:nvSpPr>
        <xdr:cNvPr id="439" name="n_2aveValue【市民会館】&#10;一人当たり面積"/>
        <xdr:cNvSpPr txBox="1"/>
      </xdr:nvSpPr>
      <xdr:spPr>
        <a:xfrm>
          <a:off x="7677227" y="1744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33038</xdr:rowOff>
    </xdr:from>
    <xdr:ext cx="469744" cy="259045"/>
    <xdr:sp macro="" textlink="">
      <xdr:nvSpPr>
        <xdr:cNvPr id="440" name="n_3aveValue【市民会館】&#10;一人当たり面積"/>
        <xdr:cNvSpPr txBox="1"/>
      </xdr:nvSpPr>
      <xdr:spPr>
        <a:xfrm>
          <a:off x="6864427" y="1746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41" name="n_4aveValue【市民会館】&#10;一人当たり面積"/>
        <xdr:cNvSpPr txBox="1"/>
      </xdr:nvSpPr>
      <xdr:spPr>
        <a:xfrm>
          <a:off x="6070677" y="174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66691</xdr:rowOff>
    </xdr:from>
    <xdr:ext cx="469744" cy="259045"/>
    <xdr:sp macro="" textlink="">
      <xdr:nvSpPr>
        <xdr:cNvPr id="442" name="n_1mainValue【市民会館】&#10;一人当たり面積"/>
        <xdr:cNvSpPr txBox="1"/>
      </xdr:nvSpPr>
      <xdr:spPr>
        <a:xfrm>
          <a:off x="8458277" y="1784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72407</xdr:rowOff>
    </xdr:from>
    <xdr:ext cx="469744" cy="259045"/>
    <xdr:sp macro="" textlink="">
      <xdr:nvSpPr>
        <xdr:cNvPr id="443" name="n_2mainValue【市民会館】&#10;一人当たり面積"/>
        <xdr:cNvSpPr txBox="1"/>
      </xdr:nvSpPr>
      <xdr:spPr>
        <a:xfrm>
          <a:off x="7677227" y="1784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78122</xdr:rowOff>
    </xdr:from>
    <xdr:ext cx="469744" cy="259045"/>
    <xdr:sp macro="" textlink="">
      <xdr:nvSpPr>
        <xdr:cNvPr id="444" name="n_3mainValue【市民会館】&#10;一人当たり面積"/>
        <xdr:cNvSpPr txBox="1"/>
      </xdr:nvSpPr>
      <xdr:spPr>
        <a:xfrm>
          <a:off x="6864427" y="17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83838</xdr:rowOff>
    </xdr:from>
    <xdr:ext cx="469744" cy="259045"/>
    <xdr:sp macro="" textlink="">
      <xdr:nvSpPr>
        <xdr:cNvPr id="445" name="n_4mainValue【市民会館】&#10;一人当たり面積"/>
        <xdr:cNvSpPr txBox="1"/>
      </xdr:nvSpPr>
      <xdr:spPr>
        <a:xfrm>
          <a:off x="6070677" y="178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2" name="テキスト ボックス 471"/>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3" name="直線コネクタ 472"/>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4" name="テキスト ボックス 473"/>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5" name="直線コネクタ 474"/>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6" name="テキスト ボックス 475"/>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7" name="直線コネクタ 476"/>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8" name="テキスト ボックス 477"/>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9" name="直線コネクタ 478"/>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0" name="テキスト ボックス 479"/>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1" name="直線コネクタ 480"/>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2" name="テキスト ボックス 481"/>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3" name="直線コネクタ 482"/>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4" name="テキスト ボックス 483"/>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40822</xdr:rowOff>
    </xdr:to>
    <xdr:cxnSp macro="">
      <xdr:nvCxnSpPr>
        <xdr:cNvPr id="487" name="直線コネクタ 486"/>
        <xdr:cNvCxnSpPr/>
      </xdr:nvCxnSpPr>
      <xdr:spPr>
        <a:xfrm flipV="1">
          <a:off x="14699614" y="91276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88" name="【保健センター・保健所】&#10;有形固定資産減価償却率最小値テキスト"/>
        <xdr:cNvSpPr txBox="1"/>
      </xdr:nvSpPr>
      <xdr:spPr>
        <a:xfrm>
          <a:off x="14738350" y="1061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89" name="直線コネクタ 488"/>
        <xdr:cNvCxnSpPr/>
      </xdr:nvCxnSpPr>
      <xdr:spPr>
        <a:xfrm>
          <a:off x="14611350" y="10613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90" name="【保健センター・保健所】&#10;有形固定資産減価償却率最大値テキスト"/>
        <xdr:cNvSpPr txBox="1"/>
      </xdr:nvSpPr>
      <xdr:spPr>
        <a:xfrm>
          <a:off x="14738350" y="8915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1" name="直線コネクタ 490"/>
        <xdr:cNvCxnSpPr/>
      </xdr:nvCxnSpPr>
      <xdr:spPr>
        <a:xfrm>
          <a:off x="14611350" y="9127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40657</xdr:rowOff>
    </xdr:from>
    <xdr:ext cx="405111" cy="259045"/>
    <xdr:sp macro="" textlink="">
      <xdr:nvSpPr>
        <xdr:cNvPr id="492" name="【保健センター・保健所】&#10;有形固定資産減価償却率平均値テキスト"/>
        <xdr:cNvSpPr txBox="1"/>
      </xdr:nvSpPr>
      <xdr:spPr>
        <a:xfrm>
          <a:off x="14738350" y="9787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493" name="フローチャート: 判断 492"/>
        <xdr:cNvSpPr/>
      </xdr:nvSpPr>
      <xdr:spPr>
        <a:xfrm>
          <a:off x="14649450" y="99301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494" name="フローチャート: 判断 493"/>
        <xdr:cNvSpPr/>
      </xdr:nvSpPr>
      <xdr:spPr>
        <a:xfrm>
          <a:off x="1388745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145143</xdr:rowOff>
    </xdr:from>
    <xdr:to>
      <xdr:col>76</xdr:col>
      <xdr:colOff>165100</xdr:colOff>
      <xdr:row>60</xdr:row>
      <xdr:rowOff>75293</xdr:rowOff>
    </xdr:to>
    <xdr:sp macro="" textlink="">
      <xdr:nvSpPr>
        <xdr:cNvPr id="495" name="フローチャート: 判断 494"/>
        <xdr:cNvSpPr/>
      </xdr:nvSpPr>
      <xdr:spPr>
        <a:xfrm>
          <a:off x="13093700" y="98923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105954</xdr:rowOff>
    </xdr:from>
    <xdr:to>
      <xdr:col>72</xdr:col>
      <xdr:colOff>38100</xdr:colOff>
      <xdr:row>60</xdr:row>
      <xdr:rowOff>36104</xdr:rowOff>
    </xdr:to>
    <xdr:sp macro="" textlink="">
      <xdr:nvSpPr>
        <xdr:cNvPr id="496" name="フローチャート: 判断 495"/>
        <xdr:cNvSpPr/>
      </xdr:nvSpPr>
      <xdr:spPr>
        <a:xfrm>
          <a:off x="12299950" y="98532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92891</xdr:rowOff>
    </xdr:from>
    <xdr:to>
      <xdr:col>67</xdr:col>
      <xdr:colOff>101600</xdr:colOff>
      <xdr:row>60</xdr:row>
      <xdr:rowOff>23041</xdr:rowOff>
    </xdr:to>
    <xdr:sp macro="" textlink="">
      <xdr:nvSpPr>
        <xdr:cNvPr id="497" name="フローチャート: 判断 496"/>
        <xdr:cNvSpPr/>
      </xdr:nvSpPr>
      <xdr:spPr>
        <a:xfrm>
          <a:off x="11487150" y="98401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35741</xdr:rowOff>
    </xdr:from>
    <xdr:to>
      <xdr:col>85</xdr:col>
      <xdr:colOff>177800</xdr:colOff>
      <xdr:row>60</xdr:row>
      <xdr:rowOff>137341</xdr:rowOff>
    </xdr:to>
    <xdr:sp macro="" textlink="">
      <xdr:nvSpPr>
        <xdr:cNvPr id="503" name="楕円 502"/>
        <xdr:cNvSpPr/>
      </xdr:nvSpPr>
      <xdr:spPr>
        <a:xfrm>
          <a:off x="14649450" y="994809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14168</xdr:rowOff>
    </xdr:from>
    <xdr:ext cx="405111" cy="259045"/>
    <xdr:sp macro="" textlink="">
      <xdr:nvSpPr>
        <xdr:cNvPr id="504" name="【保健センター・保健所】&#10;有形固定資産減価償却率該当値テキスト"/>
        <xdr:cNvSpPr txBox="1"/>
      </xdr:nvSpPr>
      <xdr:spPr>
        <a:xfrm>
          <a:off x="14738350"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505" name="楕円 504"/>
        <xdr:cNvSpPr/>
      </xdr:nvSpPr>
      <xdr:spPr>
        <a:xfrm>
          <a:off x="13887450" y="101491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86541</xdr:rowOff>
    </xdr:from>
    <xdr:to>
      <xdr:col>85</xdr:col>
      <xdr:colOff>127000</xdr:colOff>
      <xdr:row>61</xdr:row>
      <xdr:rowOff>122465</xdr:rowOff>
    </xdr:to>
    <xdr:cxnSp macro="">
      <xdr:nvCxnSpPr>
        <xdr:cNvPr id="506" name="直線コネクタ 505"/>
        <xdr:cNvCxnSpPr/>
      </xdr:nvCxnSpPr>
      <xdr:spPr>
        <a:xfrm flipV="1">
          <a:off x="13938250" y="9998891"/>
          <a:ext cx="762000" cy="20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507" name="楕円 506"/>
        <xdr:cNvSpPr/>
      </xdr:nvSpPr>
      <xdr:spPr>
        <a:xfrm>
          <a:off x="13093700" y="101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89807</xdr:rowOff>
    </xdr:from>
    <xdr:to>
      <xdr:col>81</xdr:col>
      <xdr:colOff>50800</xdr:colOff>
      <xdr:row>61</xdr:row>
      <xdr:rowOff>122465</xdr:rowOff>
    </xdr:to>
    <xdr:cxnSp macro="">
      <xdr:nvCxnSpPr>
        <xdr:cNvPr id="508" name="直線コネクタ 507"/>
        <xdr:cNvCxnSpPr/>
      </xdr:nvCxnSpPr>
      <xdr:spPr>
        <a:xfrm>
          <a:off x="13144500" y="10167257"/>
          <a:ext cx="7937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509" name="楕円 508"/>
        <xdr:cNvSpPr/>
      </xdr:nvSpPr>
      <xdr:spPr>
        <a:xfrm>
          <a:off x="12299950" y="10083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89807</xdr:rowOff>
    </xdr:to>
    <xdr:cxnSp macro="">
      <xdr:nvCxnSpPr>
        <xdr:cNvPr id="510" name="直線コネクタ 509"/>
        <xdr:cNvCxnSpPr/>
      </xdr:nvCxnSpPr>
      <xdr:spPr>
        <a:xfrm>
          <a:off x="12344400" y="10134600"/>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145143</xdr:rowOff>
    </xdr:from>
    <xdr:to>
      <xdr:col>67</xdr:col>
      <xdr:colOff>101600</xdr:colOff>
      <xdr:row>61</xdr:row>
      <xdr:rowOff>75293</xdr:rowOff>
    </xdr:to>
    <xdr:sp macro="" textlink="">
      <xdr:nvSpPr>
        <xdr:cNvPr id="511" name="楕円 510"/>
        <xdr:cNvSpPr/>
      </xdr:nvSpPr>
      <xdr:spPr>
        <a:xfrm>
          <a:off x="11487150" y="100574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24493</xdr:rowOff>
    </xdr:from>
    <xdr:to>
      <xdr:col>71</xdr:col>
      <xdr:colOff>177800</xdr:colOff>
      <xdr:row>61</xdr:row>
      <xdr:rowOff>57150</xdr:rowOff>
    </xdr:to>
    <xdr:cxnSp macro="">
      <xdr:nvCxnSpPr>
        <xdr:cNvPr id="512" name="直線コネクタ 511"/>
        <xdr:cNvCxnSpPr/>
      </xdr:nvCxnSpPr>
      <xdr:spPr>
        <a:xfrm>
          <a:off x="11537950" y="10101943"/>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13" name="n_1aveValue【保健センター・保健所】&#10;有形固定資産減価償却率"/>
        <xdr:cNvSpPr txBox="1"/>
      </xdr:nvSpPr>
      <xdr:spPr>
        <a:xfrm>
          <a:off x="137420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91820</xdr:rowOff>
    </xdr:from>
    <xdr:ext cx="405111" cy="259045"/>
    <xdr:sp macro="" textlink="">
      <xdr:nvSpPr>
        <xdr:cNvPr id="514" name="n_2aveValue【保健センター・保健所】&#10;有形固定資産減価償却率"/>
        <xdr:cNvSpPr txBox="1"/>
      </xdr:nvSpPr>
      <xdr:spPr>
        <a:xfrm>
          <a:off x="12960994" y="967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52631</xdr:rowOff>
    </xdr:from>
    <xdr:ext cx="405111" cy="259045"/>
    <xdr:sp macro="" textlink="">
      <xdr:nvSpPr>
        <xdr:cNvPr id="515" name="n_3aveValue【保健センター・保健所】&#10;有形固定資産減価償却率"/>
        <xdr:cNvSpPr txBox="1"/>
      </xdr:nvSpPr>
      <xdr:spPr>
        <a:xfrm>
          <a:off x="12167244" y="963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39568</xdr:rowOff>
    </xdr:from>
    <xdr:ext cx="405111" cy="259045"/>
    <xdr:sp macro="" textlink="">
      <xdr:nvSpPr>
        <xdr:cNvPr id="516" name="n_4aveValue【保健センター・保健所】&#10;有形固定資産減価償却率"/>
        <xdr:cNvSpPr txBox="1"/>
      </xdr:nvSpPr>
      <xdr:spPr>
        <a:xfrm>
          <a:off x="11354444" y="962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164392</xdr:rowOff>
    </xdr:from>
    <xdr:ext cx="405111" cy="259045"/>
    <xdr:sp macro="" textlink="">
      <xdr:nvSpPr>
        <xdr:cNvPr id="517" name="n_1mainValue【保健センター・保健所】&#10;有形固定資産減価償却率"/>
        <xdr:cNvSpPr txBox="1"/>
      </xdr:nvSpPr>
      <xdr:spPr>
        <a:xfrm>
          <a:off x="13742044" y="1024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518" name="n_2mainValue【保健センター・保健所】&#10;有形固定資産減価償却率"/>
        <xdr:cNvSpPr txBox="1"/>
      </xdr:nvSpPr>
      <xdr:spPr>
        <a:xfrm>
          <a:off x="12960994" y="10209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519" name="n_3mainValue【保健センター・保健所】&#10;有形固定資産減価償却率"/>
        <xdr:cNvSpPr txBox="1"/>
      </xdr:nvSpPr>
      <xdr:spPr>
        <a:xfrm>
          <a:off x="121672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66420</xdr:rowOff>
    </xdr:from>
    <xdr:ext cx="405111" cy="259045"/>
    <xdr:sp macro="" textlink="">
      <xdr:nvSpPr>
        <xdr:cNvPr id="520" name="n_4mainValue【保健センター・保健所】&#10;有形固定資産減価償却率"/>
        <xdr:cNvSpPr txBox="1"/>
      </xdr:nvSpPr>
      <xdr:spPr>
        <a:xfrm>
          <a:off x="11354444" y="10143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0" name="テキスト ボックス 539"/>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167640</xdr:rowOff>
    </xdr:from>
    <xdr:to>
      <xdr:col>116</xdr:col>
      <xdr:colOff>62864</xdr:colOff>
      <xdr:row>64</xdr:row>
      <xdr:rowOff>53340</xdr:rowOff>
    </xdr:to>
    <xdr:cxnSp macro="">
      <xdr:nvCxnSpPr>
        <xdr:cNvPr id="544" name="直線コネクタ 543"/>
        <xdr:cNvCxnSpPr/>
      </xdr:nvCxnSpPr>
      <xdr:spPr>
        <a:xfrm flipV="1">
          <a:off x="19951064" y="908939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45" name="【保健センター・保健所】&#10;一人当たり面積最小値テキスト"/>
        <xdr:cNvSpPr txBox="1"/>
      </xdr:nvSpPr>
      <xdr:spPr>
        <a:xfrm>
          <a:off x="19989800"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46" name="直線コネクタ 545"/>
        <xdr:cNvCxnSpPr/>
      </xdr:nvCxnSpPr>
      <xdr:spPr>
        <a:xfrm>
          <a:off x="19881850" y="10626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114317</xdr:rowOff>
    </xdr:from>
    <xdr:ext cx="469744" cy="259045"/>
    <xdr:sp macro="" textlink="">
      <xdr:nvSpPr>
        <xdr:cNvPr id="547" name="【保健センター・保健所】&#10;一人当たり面積最大値テキスト"/>
        <xdr:cNvSpPr txBox="1"/>
      </xdr:nvSpPr>
      <xdr:spPr>
        <a:xfrm>
          <a:off x="19989800" y="887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167640</xdr:rowOff>
    </xdr:from>
    <xdr:to>
      <xdr:col>116</xdr:col>
      <xdr:colOff>152400</xdr:colOff>
      <xdr:row>54</xdr:row>
      <xdr:rowOff>167640</xdr:rowOff>
    </xdr:to>
    <xdr:cxnSp macro="">
      <xdr:nvCxnSpPr>
        <xdr:cNvPr id="548" name="直線コネクタ 547"/>
        <xdr:cNvCxnSpPr/>
      </xdr:nvCxnSpPr>
      <xdr:spPr>
        <a:xfrm>
          <a:off x="19881850" y="9089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162577</xdr:rowOff>
    </xdr:from>
    <xdr:ext cx="469744" cy="259045"/>
    <xdr:sp macro="" textlink="">
      <xdr:nvSpPr>
        <xdr:cNvPr id="549" name="【保健センター・保健所】&#10;一人当たり面積平均値テキスト"/>
        <xdr:cNvSpPr txBox="1"/>
      </xdr:nvSpPr>
      <xdr:spPr>
        <a:xfrm>
          <a:off x="199898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550" name="フローチャート: 判断 549"/>
        <xdr:cNvSpPr/>
      </xdr:nvSpPr>
      <xdr:spPr>
        <a:xfrm>
          <a:off x="19900900" y="10382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135890</xdr:rowOff>
    </xdr:from>
    <xdr:to>
      <xdr:col>112</xdr:col>
      <xdr:colOff>38100</xdr:colOff>
      <xdr:row>63</xdr:row>
      <xdr:rowOff>66040</xdr:rowOff>
    </xdr:to>
    <xdr:sp macro="" textlink="">
      <xdr:nvSpPr>
        <xdr:cNvPr id="551" name="フローチャート: 判断 550"/>
        <xdr:cNvSpPr/>
      </xdr:nvSpPr>
      <xdr:spPr>
        <a:xfrm>
          <a:off x="19157950" y="103784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139700</xdr:rowOff>
    </xdr:from>
    <xdr:to>
      <xdr:col>107</xdr:col>
      <xdr:colOff>101600</xdr:colOff>
      <xdr:row>63</xdr:row>
      <xdr:rowOff>69850</xdr:rowOff>
    </xdr:to>
    <xdr:sp macro="" textlink="">
      <xdr:nvSpPr>
        <xdr:cNvPr id="552" name="フローチャート: 判断 551"/>
        <xdr:cNvSpPr/>
      </xdr:nvSpPr>
      <xdr:spPr>
        <a:xfrm>
          <a:off x="18345150" y="10382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151130</xdr:rowOff>
    </xdr:from>
    <xdr:to>
      <xdr:col>102</xdr:col>
      <xdr:colOff>165100</xdr:colOff>
      <xdr:row>63</xdr:row>
      <xdr:rowOff>81280</xdr:rowOff>
    </xdr:to>
    <xdr:sp macro="" textlink="">
      <xdr:nvSpPr>
        <xdr:cNvPr id="553" name="フローチャート: 判断 552"/>
        <xdr:cNvSpPr/>
      </xdr:nvSpPr>
      <xdr:spPr>
        <a:xfrm>
          <a:off x="17551400" y="10393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166370</xdr:rowOff>
    </xdr:from>
    <xdr:to>
      <xdr:col>98</xdr:col>
      <xdr:colOff>38100</xdr:colOff>
      <xdr:row>63</xdr:row>
      <xdr:rowOff>96520</xdr:rowOff>
    </xdr:to>
    <xdr:sp macro="" textlink="">
      <xdr:nvSpPr>
        <xdr:cNvPr id="554" name="フローチャート: 判断 553"/>
        <xdr:cNvSpPr/>
      </xdr:nvSpPr>
      <xdr:spPr>
        <a:xfrm>
          <a:off x="16757650" y="10408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33020</xdr:rowOff>
    </xdr:from>
    <xdr:to>
      <xdr:col>116</xdr:col>
      <xdr:colOff>114300</xdr:colOff>
      <xdr:row>63</xdr:row>
      <xdr:rowOff>134620</xdr:rowOff>
    </xdr:to>
    <xdr:sp macro="" textlink="">
      <xdr:nvSpPr>
        <xdr:cNvPr id="560" name="楕円 559"/>
        <xdr:cNvSpPr/>
      </xdr:nvSpPr>
      <xdr:spPr>
        <a:xfrm>
          <a:off x="199009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11447</xdr:rowOff>
    </xdr:from>
    <xdr:ext cx="469744" cy="259045"/>
    <xdr:sp macro="" textlink="">
      <xdr:nvSpPr>
        <xdr:cNvPr id="561" name="【保健センター・保健所】&#10;一人当たり面積該当値テキスト"/>
        <xdr:cNvSpPr txBox="1"/>
      </xdr:nvSpPr>
      <xdr:spPr>
        <a:xfrm>
          <a:off x="19989800"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562" name="楕円 561"/>
        <xdr:cNvSpPr/>
      </xdr:nvSpPr>
      <xdr:spPr>
        <a:xfrm>
          <a:off x="19157950" y="10444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83820</xdr:rowOff>
    </xdr:from>
    <xdr:to>
      <xdr:col>116</xdr:col>
      <xdr:colOff>63500</xdr:colOff>
      <xdr:row>63</xdr:row>
      <xdr:rowOff>87630</xdr:rowOff>
    </xdr:to>
    <xdr:cxnSp macro="">
      <xdr:nvCxnSpPr>
        <xdr:cNvPr id="563" name="直線コネクタ 562"/>
        <xdr:cNvCxnSpPr/>
      </xdr:nvCxnSpPr>
      <xdr:spPr>
        <a:xfrm flipV="1">
          <a:off x="19202400" y="10491470"/>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40640</xdr:rowOff>
    </xdr:from>
    <xdr:to>
      <xdr:col>107</xdr:col>
      <xdr:colOff>101600</xdr:colOff>
      <xdr:row>63</xdr:row>
      <xdr:rowOff>142240</xdr:rowOff>
    </xdr:to>
    <xdr:sp macro="" textlink="">
      <xdr:nvSpPr>
        <xdr:cNvPr id="564" name="楕円 563"/>
        <xdr:cNvSpPr/>
      </xdr:nvSpPr>
      <xdr:spPr>
        <a:xfrm>
          <a:off x="18345150" y="104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91440</xdr:rowOff>
    </xdr:to>
    <xdr:cxnSp macro="">
      <xdr:nvCxnSpPr>
        <xdr:cNvPr id="565" name="直線コネクタ 564"/>
        <xdr:cNvCxnSpPr/>
      </xdr:nvCxnSpPr>
      <xdr:spPr>
        <a:xfrm flipV="1">
          <a:off x="18395950" y="1049528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566" name="楕円 565"/>
        <xdr:cNvSpPr/>
      </xdr:nvSpPr>
      <xdr:spPr>
        <a:xfrm>
          <a:off x="17551400" y="104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91440</xdr:rowOff>
    </xdr:from>
    <xdr:to>
      <xdr:col>107</xdr:col>
      <xdr:colOff>50800</xdr:colOff>
      <xdr:row>63</xdr:row>
      <xdr:rowOff>91440</xdr:rowOff>
    </xdr:to>
    <xdr:cxnSp macro="">
      <xdr:nvCxnSpPr>
        <xdr:cNvPr id="567" name="直線コネクタ 566"/>
        <xdr:cNvCxnSpPr/>
      </xdr:nvCxnSpPr>
      <xdr:spPr>
        <a:xfrm>
          <a:off x="17602200" y="1049909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568" name="楕円 567"/>
        <xdr:cNvSpPr/>
      </xdr:nvSpPr>
      <xdr:spPr>
        <a:xfrm>
          <a:off x="16757650" y="10452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91440</xdr:rowOff>
    </xdr:from>
    <xdr:to>
      <xdr:col>102</xdr:col>
      <xdr:colOff>114300</xdr:colOff>
      <xdr:row>63</xdr:row>
      <xdr:rowOff>95250</xdr:rowOff>
    </xdr:to>
    <xdr:cxnSp macro="">
      <xdr:nvCxnSpPr>
        <xdr:cNvPr id="569" name="直線コネクタ 568"/>
        <xdr:cNvCxnSpPr/>
      </xdr:nvCxnSpPr>
      <xdr:spPr>
        <a:xfrm flipV="1">
          <a:off x="16802100" y="1049909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82567</xdr:rowOff>
    </xdr:from>
    <xdr:ext cx="469744" cy="259045"/>
    <xdr:sp macro="" textlink="">
      <xdr:nvSpPr>
        <xdr:cNvPr id="570" name="n_1aveValue【保健センター・保健所】&#10;一人当たり面積"/>
        <xdr:cNvSpPr txBox="1"/>
      </xdr:nvSpPr>
      <xdr:spPr>
        <a:xfrm>
          <a:off x="189802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86377</xdr:rowOff>
    </xdr:from>
    <xdr:ext cx="469744" cy="259045"/>
    <xdr:sp macro="" textlink="">
      <xdr:nvSpPr>
        <xdr:cNvPr id="571" name="n_2aveValue【保健センター・保健所】&#10;一人当たり面積"/>
        <xdr:cNvSpPr txBox="1"/>
      </xdr:nvSpPr>
      <xdr:spPr>
        <a:xfrm>
          <a:off x="181801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97807</xdr:rowOff>
    </xdr:from>
    <xdr:ext cx="469744" cy="259045"/>
    <xdr:sp macro="" textlink="">
      <xdr:nvSpPr>
        <xdr:cNvPr id="572" name="n_3aveValue【保健センター・保健所】&#10;一人当たり面積"/>
        <xdr:cNvSpPr txBox="1"/>
      </xdr:nvSpPr>
      <xdr:spPr>
        <a:xfrm>
          <a:off x="1738637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113047</xdr:rowOff>
    </xdr:from>
    <xdr:ext cx="469744" cy="259045"/>
    <xdr:sp macro="" textlink="">
      <xdr:nvSpPr>
        <xdr:cNvPr id="573" name="n_4aveValue【保健センター・保健所】&#10;一人当たり面積"/>
        <xdr:cNvSpPr txBox="1"/>
      </xdr:nvSpPr>
      <xdr:spPr>
        <a:xfrm>
          <a:off x="165926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129557</xdr:rowOff>
    </xdr:from>
    <xdr:ext cx="469744" cy="259045"/>
    <xdr:sp macro="" textlink="">
      <xdr:nvSpPr>
        <xdr:cNvPr id="574" name="n_1mainValue【保健センター・保健所】&#10;一人当たり面積"/>
        <xdr:cNvSpPr txBox="1"/>
      </xdr:nvSpPr>
      <xdr:spPr>
        <a:xfrm>
          <a:off x="189802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133367</xdr:rowOff>
    </xdr:from>
    <xdr:ext cx="469744" cy="259045"/>
    <xdr:sp macro="" textlink="">
      <xdr:nvSpPr>
        <xdr:cNvPr id="575" name="n_2mainValue【保健センター・保健所】&#10;一人当たり面積"/>
        <xdr:cNvSpPr txBox="1"/>
      </xdr:nvSpPr>
      <xdr:spPr>
        <a:xfrm>
          <a:off x="18180127"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133367</xdr:rowOff>
    </xdr:from>
    <xdr:ext cx="469744" cy="259045"/>
    <xdr:sp macro="" textlink="">
      <xdr:nvSpPr>
        <xdr:cNvPr id="576" name="n_3mainValue【保健センター・保健所】&#10;一人当たり面積"/>
        <xdr:cNvSpPr txBox="1"/>
      </xdr:nvSpPr>
      <xdr:spPr>
        <a:xfrm>
          <a:off x="17386377"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577" name="n_4mainValue【保健センター・保健所】&#10;一人当たり面積"/>
        <xdr:cNvSpPr txBox="1"/>
      </xdr:nvSpPr>
      <xdr:spPr>
        <a:xfrm>
          <a:off x="165926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6" name="テキスト ボックス 585"/>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7" name="直線コネクタ 586"/>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8" name="テキスト ボックス 587"/>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9" name="直線コネクタ 588"/>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0" name="テキスト ボックス 589"/>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1" name="直線コネクタ 590"/>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2" name="テキスト ボックス 591"/>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3" name="直線コネクタ 592"/>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4" name="テキスト ボックス 593"/>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5" name="直線コネクタ 594"/>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6" name="テキスト ボックス 595"/>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7" name="直線コネクタ 596"/>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8" name="テキスト ボックス 597"/>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0" name="テキスト ボックス 599"/>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133350</xdr:rowOff>
    </xdr:from>
    <xdr:to>
      <xdr:col>85</xdr:col>
      <xdr:colOff>126364</xdr:colOff>
      <xdr:row>86</xdr:row>
      <xdr:rowOff>68580</xdr:rowOff>
    </xdr:to>
    <xdr:cxnSp macro="">
      <xdr:nvCxnSpPr>
        <xdr:cNvPr id="602" name="直線コネクタ 601"/>
        <xdr:cNvCxnSpPr/>
      </xdr:nvCxnSpPr>
      <xdr:spPr>
        <a:xfrm flipV="1">
          <a:off x="14699614" y="13017500"/>
          <a:ext cx="0" cy="12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603" name="【消防施設】&#10;有形固定資産減価償却率最小値テキスト"/>
        <xdr:cNvSpPr txBox="1"/>
      </xdr:nvSpPr>
      <xdr:spPr>
        <a:xfrm>
          <a:off x="14738350" y="1427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604" name="直線コネクタ 603"/>
        <xdr:cNvCxnSpPr/>
      </xdr:nvCxnSpPr>
      <xdr:spPr>
        <a:xfrm>
          <a:off x="14611350" y="14273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80027</xdr:rowOff>
    </xdr:from>
    <xdr:ext cx="405111" cy="259045"/>
    <xdr:sp macro="" textlink="">
      <xdr:nvSpPr>
        <xdr:cNvPr id="605" name="【消防施設】&#10;有形固定資産減価償却率最大値テキスト"/>
        <xdr:cNvSpPr txBox="1"/>
      </xdr:nvSpPr>
      <xdr:spPr>
        <a:xfrm>
          <a:off x="14738350" y="1279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133350</xdr:rowOff>
    </xdr:from>
    <xdr:to>
      <xdr:col>86</xdr:col>
      <xdr:colOff>25400</xdr:colOff>
      <xdr:row>78</xdr:row>
      <xdr:rowOff>133350</xdr:rowOff>
    </xdr:to>
    <xdr:cxnSp macro="">
      <xdr:nvCxnSpPr>
        <xdr:cNvPr id="606" name="直線コネクタ 605"/>
        <xdr:cNvCxnSpPr/>
      </xdr:nvCxnSpPr>
      <xdr:spPr>
        <a:xfrm>
          <a:off x="14611350" y="1301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07" name="【消防施設】&#10;有形固定資産減価償却率平均値テキスト"/>
        <xdr:cNvSpPr txBox="1"/>
      </xdr:nvSpPr>
      <xdr:spPr>
        <a:xfrm>
          <a:off x="14738350" y="13463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08" name="フローチャート: 判断 607"/>
        <xdr:cNvSpPr/>
      </xdr:nvSpPr>
      <xdr:spPr>
        <a:xfrm>
          <a:off x="14649450" y="136061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609" name="フローチャート: 判断 608"/>
        <xdr:cNvSpPr/>
      </xdr:nvSpPr>
      <xdr:spPr>
        <a:xfrm>
          <a:off x="13887450" y="1357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610" name="フローチャート: 判断 609"/>
        <xdr:cNvSpPr/>
      </xdr:nvSpPr>
      <xdr:spPr>
        <a:xfrm>
          <a:off x="13093700" y="13538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153036</xdr:rowOff>
    </xdr:from>
    <xdr:to>
      <xdr:col>72</xdr:col>
      <xdr:colOff>38100</xdr:colOff>
      <xdr:row>82</xdr:row>
      <xdr:rowOff>83186</xdr:rowOff>
    </xdr:to>
    <xdr:sp macro="" textlink="">
      <xdr:nvSpPr>
        <xdr:cNvPr id="611" name="フローチャート: 判断 610"/>
        <xdr:cNvSpPr/>
      </xdr:nvSpPr>
      <xdr:spPr>
        <a:xfrm>
          <a:off x="12299950" y="135324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101600</xdr:rowOff>
    </xdr:from>
    <xdr:to>
      <xdr:col>67</xdr:col>
      <xdr:colOff>101600</xdr:colOff>
      <xdr:row>82</xdr:row>
      <xdr:rowOff>31750</xdr:rowOff>
    </xdr:to>
    <xdr:sp macro="" textlink="">
      <xdr:nvSpPr>
        <xdr:cNvPr id="612" name="フローチャート: 判断 611"/>
        <xdr:cNvSpPr/>
      </xdr:nvSpPr>
      <xdr:spPr>
        <a:xfrm>
          <a:off x="11487150" y="1348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25400</xdr:rowOff>
    </xdr:from>
    <xdr:to>
      <xdr:col>85</xdr:col>
      <xdr:colOff>177800</xdr:colOff>
      <xdr:row>85</xdr:row>
      <xdr:rowOff>127000</xdr:rowOff>
    </xdr:to>
    <xdr:sp macro="" textlink="">
      <xdr:nvSpPr>
        <xdr:cNvPr id="618" name="楕円 617"/>
        <xdr:cNvSpPr/>
      </xdr:nvSpPr>
      <xdr:spPr>
        <a:xfrm>
          <a:off x="14649450" y="140652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3827</xdr:rowOff>
    </xdr:from>
    <xdr:ext cx="405111" cy="259045"/>
    <xdr:sp macro="" textlink="">
      <xdr:nvSpPr>
        <xdr:cNvPr id="619" name="【消防施設】&#10;有形固定資産減価償却率該当値テキスト"/>
        <xdr:cNvSpPr txBox="1"/>
      </xdr:nvSpPr>
      <xdr:spPr>
        <a:xfrm>
          <a:off x="14738350"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10161</xdr:rowOff>
    </xdr:from>
    <xdr:to>
      <xdr:col>81</xdr:col>
      <xdr:colOff>101600</xdr:colOff>
      <xdr:row>85</xdr:row>
      <xdr:rowOff>111761</xdr:rowOff>
    </xdr:to>
    <xdr:sp macro="" textlink="">
      <xdr:nvSpPr>
        <xdr:cNvPr id="620" name="楕円 619"/>
        <xdr:cNvSpPr/>
      </xdr:nvSpPr>
      <xdr:spPr>
        <a:xfrm>
          <a:off x="1388745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60961</xdr:rowOff>
    </xdr:from>
    <xdr:to>
      <xdr:col>85</xdr:col>
      <xdr:colOff>127000</xdr:colOff>
      <xdr:row>85</xdr:row>
      <xdr:rowOff>76200</xdr:rowOff>
    </xdr:to>
    <xdr:cxnSp macro="">
      <xdr:nvCxnSpPr>
        <xdr:cNvPr id="621" name="直線コネクタ 620"/>
        <xdr:cNvCxnSpPr/>
      </xdr:nvCxnSpPr>
      <xdr:spPr>
        <a:xfrm>
          <a:off x="13938250" y="14100811"/>
          <a:ext cx="762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168275</xdr:rowOff>
    </xdr:from>
    <xdr:to>
      <xdr:col>76</xdr:col>
      <xdr:colOff>165100</xdr:colOff>
      <xdr:row>85</xdr:row>
      <xdr:rowOff>98425</xdr:rowOff>
    </xdr:to>
    <xdr:sp macro="" textlink="">
      <xdr:nvSpPr>
        <xdr:cNvPr id="622" name="楕円 621"/>
        <xdr:cNvSpPr/>
      </xdr:nvSpPr>
      <xdr:spPr>
        <a:xfrm>
          <a:off x="13093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47625</xdr:rowOff>
    </xdr:from>
    <xdr:to>
      <xdr:col>81</xdr:col>
      <xdr:colOff>50800</xdr:colOff>
      <xdr:row>85</xdr:row>
      <xdr:rowOff>60961</xdr:rowOff>
    </xdr:to>
    <xdr:cxnSp macro="">
      <xdr:nvCxnSpPr>
        <xdr:cNvPr id="623" name="直線コネクタ 622"/>
        <xdr:cNvCxnSpPr/>
      </xdr:nvCxnSpPr>
      <xdr:spPr>
        <a:xfrm>
          <a:off x="13144500" y="14087475"/>
          <a:ext cx="79375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19686</xdr:rowOff>
    </xdr:from>
    <xdr:to>
      <xdr:col>72</xdr:col>
      <xdr:colOff>38100</xdr:colOff>
      <xdr:row>85</xdr:row>
      <xdr:rowOff>121286</xdr:rowOff>
    </xdr:to>
    <xdr:sp macro="" textlink="">
      <xdr:nvSpPr>
        <xdr:cNvPr id="624" name="楕円 623"/>
        <xdr:cNvSpPr/>
      </xdr:nvSpPr>
      <xdr:spPr>
        <a:xfrm>
          <a:off x="12299950" y="140595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47625</xdr:rowOff>
    </xdr:from>
    <xdr:to>
      <xdr:col>76</xdr:col>
      <xdr:colOff>114300</xdr:colOff>
      <xdr:row>85</xdr:row>
      <xdr:rowOff>70486</xdr:rowOff>
    </xdr:to>
    <xdr:cxnSp macro="">
      <xdr:nvCxnSpPr>
        <xdr:cNvPr id="625" name="直線コネクタ 624"/>
        <xdr:cNvCxnSpPr/>
      </xdr:nvCxnSpPr>
      <xdr:spPr>
        <a:xfrm flipV="1">
          <a:off x="12344400" y="14087475"/>
          <a:ext cx="8001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8255</xdr:rowOff>
    </xdr:from>
    <xdr:to>
      <xdr:col>67</xdr:col>
      <xdr:colOff>101600</xdr:colOff>
      <xdr:row>85</xdr:row>
      <xdr:rowOff>109855</xdr:rowOff>
    </xdr:to>
    <xdr:sp macro="" textlink="">
      <xdr:nvSpPr>
        <xdr:cNvPr id="626" name="楕円 625"/>
        <xdr:cNvSpPr/>
      </xdr:nvSpPr>
      <xdr:spPr>
        <a:xfrm>
          <a:off x="1148715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59055</xdr:rowOff>
    </xdr:from>
    <xdr:to>
      <xdr:col>71</xdr:col>
      <xdr:colOff>177800</xdr:colOff>
      <xdr:row>85</xdr:row>
      <xdr:rowOff>70486</xdr:rowOff>
    </xdr:to>
    <xdr:cxnSp macro="">
      <xdr:nvCxnSpPr>
        <xdr:cNvPr id="627" name="直線コネクタ 626"/>
        <xdr:cNvCxnSpPr/>
      </xdr:nvCxnSpPr>
      <xdr:spPr>
        <a:xfrm>
          <a:off x="11537950" y="14098905"/>
          <a:ext cx="8064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153052</xdr:rowOff>
    </xdr:from>
    <xdr:ext cx="405111" cy="259045"/>
    <xdr:sp macro="" textlink="">
      <xdr:nvSpPr>
        <xdr:cNvPr id="628" name="n_1aveValue【消防施設】&#10;有形固定資産減価償却率"/>
        <xdr:cNvSpPr txBox="1"/>
      </xdr:nvSpPr>
      <xdr:spPr>
        <a:xfrm>
          <a:off x="13742044" y="1336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629" name="n_2aveValue【消防施設】&#10;有形固定資産減価償却率"/>
        <xdr:cNvSpPr txBox="1"/>
      </xdr:nvSpPr>
      <xdr:spPr>
        <a:xfrm>
          <a:off x="12960994"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99713</xdr:rowOff>
    </xdr:from>
    <xdr:ext cx="405111" cy="259045"/>
    <xdr:sp macro="" textlink="">
      <xdr:nvSpPr>
        <xdr:cNvPr id="630" name="n_3aveValue【消防施設】&#10;有形固定資産減価償却率"/>
        <xdr:cNvSpPr txBox="1"/>
      </xdr:nvSpPr>
      <xdr:spPr>
        <a:xfrm>
          <a:off x="12167244" y="1331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48277</xdr:rowOff>
    </xdr:from>
    <xdr:ext cx="405111" cy="259045"/>
    <xdr:sp macro="" textlink="">
      <xdr:nvSpPr>
        <xdr:cNvPr id="631" name="n_4aveValue【消防施設】&#10;有形固定資産減価償却率"/>
        <xdr:cNvSpPr txBox="1"/>
      </xdr:nvSpPr>
      <xdr:spPr>
        <a:xfrm>
          <a:off x="11354444"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102888</xdr:rowOff>
    </xdr:from>
    <xdr:ext cx="405111" cy="259045"/>
    <xdr:sp macro="" textlink="">
      <xdr:nvSpPr>
        <xdr:cNvPr id="632" name="n_1mainValue【消防施設】&#10;有形固定資産減価償却率"/>
        <xdr:cNvSpPr txBox="1"/>
      </xdr:nvSpPr>
      <xdr:spPr>
        <a:xfrm>
          <a:off x="13742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89552</xdr:rowOff>
    </xdr:from>
    <xdr:ext cx="405111" cy="259045"/>
    <xdr:sp macro="" textlink="">
      <xdr:nvSpPr>
        <xdr:cNvPr id="633" name="n_2mainValue【消防施設】&#10;有形固定資産減価償却率"/>
        <xdr:cNvSpPr txBox="1"/>
      </xdr:nvSpPr>
      <xdr:spPr>
        <a:xfrm>
          <a:off x="1296099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112413</xdr:rowOff>
    </xdr:from>
    <xdr:ext cx="405111" cy="259045"/>
    <xdr:sp macro="" textlink="">
      <xdr:nvSpPr>
        <xdr:cNvPr id="634" name="n_3mainValue【消防施設】&#10;有形固定資産減価償却率"/>
        <xdr:cNvSpPr txBox="1"/>
      </xdr:nvSpPr>
      <xdr:spPr>
        <a:xfrm>
          <a:off x="121672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100982</xdr:rowOff>
    </xdr:from>
    <xdr:ext cx="405111" cy="259045"/>
    <xdr:sp macro="" textlink="">
      <xdr:nvSpPr>
        <xdr:cNvPr id="635" name="n_4mainValue【消防施設】&#10;有形固定資産減価償却率"/>
        <xdr:cNvSpPr txBox="1"/>
      </xdr:nvSpPr>
      <xdr:spPr>
        <a:xfrm>
          <a:off x="113544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4" name="テキスト ボックス 643"/>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5" name="直線コネクタ 644"/>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46" name="直線コネクタ 645"/>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47" name="テキスト ボックス 646"/>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48" name="直線コネクタ 647"/>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49" name="テキスト ボックス 648"/>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0" name="直線コネクタ 649"/>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1" name="テキスト ボックス 650"/>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2" name="直線コネクタ 651"/>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3" name="テキスト ボックス 652"/>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54" name="直線コネクタ 653"/>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55" name="テキスト ボックス 654"/>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56" name="直線コネクタ 655"/>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57" name="テキスト ボックス 656"/>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8" name="直線コネクタ 657"/>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9" name="テキスト ボックス 658"/>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0"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72934</xdr:rowOff>
    </xdr:from>
    <xdr:to>
      <xdr:col>116</xdr:col>
      <xdr:colOff>62864</xdr:colOff>
      <xdr:row>86</xdr:row>
      <xdr:rowOff>148045</xdr:rowOff>
    </xdr:to>
    <xdr:cxnSp macro="">
      <xdr:nvCxnSpPr>
        <xdr:cNvPr id="661" name="直線コネクタ 660"/>
        <xdr:cNvCxnSpPr/>
      </xdr:nvCxnSpPr>
      <xdr:spPr>
        <a:xfrm flipV="1">
          <a:off x="19951064" y="12957084"/>
          <a:ext cx="0" cy="139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662" name="【消防施設】&#10;一人当たり面積最小値テキスト"/>
        <xdr:cNvSpPr txBox="1"/>
      </xdr:nvSpPr>
      <xdr:spPr>
        <a:xfrm>
          <a:off x="19989800" y="1435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663" name="直線コネクタ 662"/>
        <xdr:cNvCxnSpPr/>
      </xdr:nvCxnSpPr>
      <xdr:spPr>
        <a:xfrm>
          <a:off x="19881850" y="143529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19611</xdr:rowOff>
    </xdr:from>
    <xdr:ext cx="469744" cy="259045"/>
    <xdr:sp macro="" textlink="">
      <xdr:nvSpPr>
        <xdr:cNvPr id="664" name="【消防施設】&#10;一人当たり面積最大値テキスト"/>
        <xdr:cNvSpPr txBox="1"/>
      </xdr:nvSpPr>
      <xdr:spPr>
        <a:xfrm>
          <a:off x="19989800" y="1273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72934</xdr:rowOff>
    </xdr:from>
    <xdr:to>
      <xdr:col>116</xdr:col>
      <xdr:colOff>152400</xdr:colOff>
      <xdr:row>78</xdr:row>
      <xdr:rowOff>72934</xdr:rowOff>
    </xdr:to>
    <xdr:cxnSp macro="">
      <xdr:nvCxnSpPr>
        <xdr:cNvPr id="665" name="直線コネクタ 664"/>
        <xdr:cNvCxnSpPr/>
      </xdr:nvCxnSpPr>
      <xdr:spPr>
        <a:xfrm>
          <a:off x="19881850" y="129570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4734</xdr:rowOff>
    </xdr:from>
    <xdr:ext cx="469744" cy="259045"/>
    <xdr:sp macro="" textlink="">
      <xdr:nvSpPr>
        <xdr:cNvPr id="666" name="【消防施設】&#10;一人当たり面積平均値テキスト"/>
        <xdr:cNvSpPr txBox="1"/>
      </xdr:nvSpPr>
      <xdr:spPr>
        <a:xfrm>
          <a:off x="19989800" y="1404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153307</xdr:rowOff>
    </xdr:from>
    <xdr:to>
      <xdr:col>116</xdr:col>
      <xdr:colOff>114300</xdr:colOff>
      <xdr:row>86</xdr:row>
      <xdr:rowOff>83457</xdr:rowOff>
    </xdr:to>
    <xdr:sp macro="" textlink="">
      <xdr:nvSpPr>
        <xdr:cNvPr id="667" name="フローチャート: 判断 666"/>
        <xdr:cNvSpPr/>
      </xdr:nvSpPr>
      <xdr:spPr>
        <a:xfrm>
          <a:off x="19900900" y="141931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668" name="フローチャート: 判断 667"/>
        <xdr:cNvSpPr/>
      </xdr:nvSpPr>
      <xdr:spPr>
        <a:xfrm>
          <a:off x="19157950" y="141931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148952</xdr:rowOff>
    </xdr:from>
    <xdr:to>
      <xdr:col>107</xdr:col>
      <xdr:colOff>101600</xdr:colOff>
      <xdr:row>86</xdr:row>
      <xdr:rowOff>79102</xdr:rowOff>
    </xdr:to>
    <xdr:sp macro="" textlink="">
      <xdr:nvSpPr>
        <xdr:cNvPr id="669" name="フローチャート: 判断 668"/>
        <xdr:cNvSpPr/>
      </xdr:nvSpPr>
      <xdr:spPr>
        <a:xfrm>
          <a:off x="18345150" y="141888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157662</xdr:rowOff>
    </xdr:from>
    <xdr:to>
      <xdr:col>102</xdr:col>
      <xdr:colOff>165100</xdr:colOff>
      <xdr:row>86</xdr:row>
      <xdr:rowOff>87812</xdr:rowOff>
    </xdr:to>
    <xdr:sp macro="" textlink="">
      <xdr:nvSpPr>
        <xdr:cNvPr id="670" name="フローチャート: 判断 669"/>
        <xdr:cNvSpPr/>
      </xdr:nvSpPr>
      <xdr:spPr>
        <a:xfrm>
          <a:off x="17551400" y="141975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164193</xdr:rowOff>
    </xdr:from>
    <xdr:to>
      <xdr:col>98</xdr:col>
      <xdr:colOff>38100</xdr:colOff>
      <xdr:row>86</xdr:row>
      <xdr:rowOff>94343</xdr:rowOff>
    </xdr:to>
    <xdr:sp macro="" textlink="">
      <xdr:nvSpPr>
        <xdr:cNvPr id="671" name="フローチャート: 判断 670"/>
        <xdr:cNvSpPr/>
      </xdr:nvSpPr>
      <xdr:spPr>
        <a:xfrm>
          <a:off x="16757650" y="142040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2" name="テキスト ボックス 671"/>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3" name="テキスト ボックス 672"/>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4" name="テキスト ボックス 673"/>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5" name="テキスト ボックス 674"/>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6" name="テキスト ボックス 675"/>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52614</xdr:rowOff>
    </xdr:from>
    <xdr:to>
      <xdr:col>116</xdr:col>
      <xdr:colOff>114300</xdr:colOff>
      <xdr:row>86</xdr:row>
      <xdr:rowOff>154214</xdr:rowOff>
    </xdr:to>
    <xdr:sp macro="" textlink="">
      <xdr:nvSpPr>
        <xdr:cNvPr id="677" name="楕円 676"/>
        <xdr:cNvSpPr/>
      </xdr:nvSpPr>
      <xdr:spPr>
        <a:xfrm>
          <a:off x="19900900" y="1425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138991</xdr:rowOff>
    </xdr:from>
    <xdr:ext cx="469744" cy="259045"/>
    <xdr:sp macro="" textlink="">
      <xdr:nvSpPr>
        <xdr:cNvPr id="678" name="【消防施設】&#10;一人当たり面積該当値テキスト"/>
        <xdr:cNvSpPr txBox="1"/>
      </xdr:nvSpPr>
      <xdr:spPr>
        <a:xfrm>
          <a:off x="19989800" y="1417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53702</xdr:rowOff>
    </xdr:from>
    <xdr:to>
      <xdr:col>112</xdr:col>
      <xdr:colOff>38100</xdr:colOff>
      <xdr:row>86</xdr:row>
      <xdr:rowOff>155302</xdr:rowOff>
    </xdr:to>
    <xdr:sp macro="" textlink="">
      <xdr:nvSpPr>
        <xdr:cNvPr id="679" name="楕円 678"/>
        <xdr:cNvSpPr/>
      </xdr:nvSpPr>
      <xdr:spPr>
        <a:xfrm>
          <a:off x="19157950" y="142586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103414</xdr:rowOff>
    </xdr:from>
    <xdr:to>
      <xdr:col>116</xdr:col>
      <xdr:colOff>63500</xdr:colOff>
      <xdr:row>86</xdr:row>
      <xdr:rowOff>104502</xdr:rowOff>
    </xdr:to>
    <xdr:cxnSp macro="">
      <xdr:nvCxnSpPr>
        <xdr:cNvPr id="680" name="直線コネクタ 679"/>
        <xdr:cNvCxnSpPr/>
      </xdr:nvCxnSpPr>
      <xdr:spPr>
        <a:xfrm flipV="1">
          <a:off x="19202400" y="14308364"/>
          <a:ext cx="7493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54792</xdr:rowOff>
    </xdr:from>
    <xdr:to>
      <xdr:col>107</xdr:col>
      <xdr:colOff>101600</xdr:colOff>
      <xdr:row>86</xdr:row>
      <xdr:rowOff>156392</xdr:rowOff>
    </xdr:to>
    <xdr:sp macro="" textlink="">
      <xdr:nvSpPr>
        <xdr:cNvPr id="681" name="楕円 680"/>
        <xdr:cNvSpPr/>
      </xdr:nvSpPr>
      <xdr:spPr>
        <a:xfrm>
          <a:off x="18345150" y="1425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104502</xdr:rowOff>
    </xdr:from>
    <xdr:to>
      <xdr:col>111</xdr:col>
      <xdr:colOff>177800</xdr:colOff>
      <xdr:row>86</xdr:row>
      <xdr:rowOff>105592</xdr:rowOff>
    </xdr:to>
    <xdr:cxnSp macro="">
      <xdr:nvCxnSpPr>
        <xdr:cNvPr id="682" name="直線コネクタ 681"/>
        <xdr:cNvCxnSpPr/>
      </xdr:nvCxnSpPr>
      <xdr:spPr>
        <a:xfrm flipV="1">
          <a:off x="18395950" y="14309452"/>
          <a:ext cx="80645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55880</xdr:rowOff>
    </xdr:from>
    <xdr:to>
      <xdr:col>102</xdr:col>
      <xdr:colOff>165100</xdr:colOff>
      <xdr:row>86</xdr:row>
      <xdr:rowOff>157480</xdr:rowOff>
    </xdr:to>
    <xdr:sp macro="" textlink="">
      <xdr:nvSpPr>
        <xdr:cNvPr id="683" name="楕円 682"/>
        <xdr:cNvSpPr/>
      </xdr:nvSpPr>
      <xdr:spPr>
        <a:xfrm>
          <a:off x="17551400" y="142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105592</xdr:rowOff>
    </xdr:from>
    <xdr:to>
      <xdr:col>107</xdr:col>
      <xdr:colOff>50800</xdr:colOff>
      <xdr:row>86</xdr:row>
      <xdr:rowOff>106680</xdr:rowOff>
    </xdr:to>
    <xdr:cxnSp macro="">
      <xdr:nvCxnSpPr>
        <xdr:cNvPr id="684" name="直線コネクタ 683"/>
        <xdr:cNvCxnSpPr/>
      </xdr:nvCxnSpPr>
      <xdr:spPr>
        <a:xfrm flipV="1">
          <a:off x="17602200" y="14310542"/>
          <a:ext cx="79375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58057</xdr:rowOff>
    </xdr:from>
    <xdr:to>
      <xdr:col>98</xdr:col>
      <xdr:colOff>38100</xdr:colOff>
      <xdr:row>86</xdr:row>
      <xdr:rowOff>159657</xdr:rowOff>
    </xdr:to>
    <xdr:sp macro="" textlink="">
      <xdr:nvSpPr>
        <xdr:cNvPr id="685" name="楕円 684"/>
        <xdr:cNvSpPr/>
      </xdr:nvSpPr>
      <xdr:spPr>
        <a:xfrm>
          <a:off x="16757650" y="142630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106680</xdr:rowOff>
    </xdr:from>
    <xdr:to>
      <xdr:col>102</xdr:col>
      <xdr:colOff>114300</xdr:colOff>
      <xdr:row>86</xdr:row>
      <xdr:rowOff>108857</xdr:rowOff>
    </xdr:to>
    <xdr:cxnSp macro="">
      <xdr:nvCxnSpPr>
        <xdr:cNvPr id="686" name="直線コネクタ 685"/>
        <xdr:cNvCxnSpPr/>
      </xdr:nvCxnSpPr>
      <xdr:spPr>
        <a:xfrm flipV="1">
          <a:off x="16802100" y="14311630"/>
          <a:ext cx="8001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687" name="n_1aveValue【消防施設】&#10;一人当たり面積"/>
        <xdr:cNvSpPr txBox="1"/>
      </xdr:nvSpPr>
      <xdr:spPr>
        <a:xfrm>
          <a:off x="18980227" y="1397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95629</xdr:rowOff>
    </xdr:from>
    <xdr:ext cx="469744" cy="259045"/>
    <xdr:sp macro="" textlink="">
      <xdr:nvSpPr>
        <xdr:cNvPr id="688" name="n_2aveValue【消防施設】&#10;一人当たり面積"/>
        <xdr:cNvSpPr txBox="1"/>
      </xdr:nvSpPr>
      <xdr:spPr>
        <a:xfrm>
          <a:off x="18180127" y="1397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104339</xdr:rowOff>
    </xdr:from>
    <xdr:ext cx="469744" cy="259045"/>
    <xdr:sp macro="" textlink="">
      <xdr:nvSpPr>
        <xdr:cNvPr id="689" name="n_3aveValue【消防施設】&#10;一人当たり面積"/>
        <xdr:cNvSpPr txBox="1"/>
      </xdr:nvSpPr>
      <xdr:spPr>
        <a:xfrm>
          <a:off x="17386377" y="1397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110870</xdr:rowOff>
    </xdr:from>
    <xdr:ext cx="469744" cy="259045"/>
    <xdr:sp macro="" textlink="">
      <xdr:nvSpPr>
        <xdr:cNvPr id="690" name="n_4aveValue【消防施設】&#10;一人当たり面積"/>
        <xdr:cNvSpPr txBox="1"/>
      </xdr:nvSpPr>
      <xdr:spPr>
        <a:xfrm>
          <a:off x="16592627" y="1398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146429</xdr:rowOff>
    </xdr:from>
    <xdr:ext cx="469744" cy="259045"/>
    <xdr:sp macro="" textlink="">
      <xdr:nvSpPr>
        <xdr:cNvPr id="691" name="n_1mainValue【消防施設】&#10;一人当たり面積"/>
        <xdr:cNvSpPr txBox="1"/>
      </xdr:nvSpPr>
      <xdr:spPr>
        <a:xfrm>
          <a:off x="18980227" y="1435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147519</xdr:rowOff>
    </xdr:from>
    <xdr:ext cx="469744" cy="259045"/>
    <xdr:sp macro="" textlink="">
      <xdr:nvSpPr>
        <xdr:cNvPr id="692" name="n_2mainValue【消防施設】&#10;一人当たり面積"/>
        <xdr:cNvSpPr txBox="1"/>
      </xdr:nvSpPr>
      <xdr:spPr>
        <a:xfrm>
          <a:off x="18180127" y="1435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148607</xdr:rowOff>
    </xdr:from>
    <xdr:ext cx="469744" cy="259045"/>
    <xdr:sp macro="" textlink="">
      <xdr:nvSpPr>
        <xdr:cNvPr id="693" name="n_3mainValue【消防施設】&#10;一人当たり面積"/>
        <xdr:cNvSpPr txBox="1"/>
      </xdr:nvSpPr>
      <xdr:spPr>
        <a:xfrm>
          <a:off x="1738637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150784</xdr:rowOff>
    </xdr:from>
    <xdr:ext cx="469744" cy="259045"/>
    <xdr:sp macro="" textlink="">
      <xdr:nvSpPr>
        <xdr:cNvPr id="694" name="n_4mainValue【消防施設】&#10;一人当たり面積"/>
        <xdr:cNvSpPr txBox="1"/>
      </xdr:nvSpPr>
      <xdr:spPr>
        <a:xfrm>
          <a:off x="16592627" y="1435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5" name="テキスト ボックス 704"/>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6" name="直線コネクタ 705"/>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7" name="テキスト ボックス 706"/>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8" name="直線コネクタ 707"/>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9" name="テキスト ボックス 708"/>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0" name="直線コネクタ 709"/>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1" name="テキスト ボックス 710"/>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2" name="直線コネクタ 711"/>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3" name="テキスト ボックス 712"/>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4" name="直線コネクタ 713"/>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5" name="テキスト ボックス 714"/>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6" name="直線コネクタ 715"/>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7" name="テキスト ボックス 716"/>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27214</xdr:rowOff>
    </xdr:from>
    <xdr:to>
      <xdr:col>85</xdr:col>
      <xdr:colOff>126364</xdr:colOff>
      <xdr:row>109</xdr:row>
      <xdr:rowOff>32113</xdr:rowOff>
    </xdr:to>
    <xdr:cxnSp macro="">
      <xdr:nvCxnSpPr>
        <xdr:cNvPr id="720" name="直線コネクタ 719"/>
        <xdr:cNvCxnSpPr/>
      </xdr:nvCxnSpPr>
      <xdr:spPr>
        <a:xfrm flipV="1">
          <a:off x="14699614" y="1660071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721" name="【庁舎】&#10;有形固定資産減価償却率最小値テキスト"/>
        <xdr:cNvSpPr txBox="1"/>
      </xdr:nvSpPr>
      <xdr:spPr>
        <a:xfrm>
          <a:off x="14738350" y="1815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22" name="直線コネクタ 721"/>
        <xdr:cNvCxnSpPr/>
      </xdr:nvCxnSpPr>
      <xdr:spPr>
        <a:xfrm>
          <a:off x="14611350" y="181486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145341</xdr:rowOff>
    </xdr:from>
    <xdr:ext cx="340478" cy="259045"/>
    <xdr:sp macro="" textlink="">
      <xdr:nvSpPr>
        <xdr:cNvPr id="723" name="【庁舎】&#10;有形固定資産減価償却率最大値テキスト"/>
        <xdr:cNvSpPr txBox="1"/>
      </xdr:nvSpPr>
      <xdr:spPr>
        <a:xfrm>
          <a:off x="14738350" y="16375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27214</xdr:rowOff>
    </xdr:from>
    <xdr:to>
      <xdr:col>86</xdr:col>
      <xdr:colOff>25400</xdr:colOff>
      <xdr:row>100</xdr:row>
      <xdr:rowOff>27214</xdr:rowOff>
    </xdr:to>
    <xdr:cxnSp macro="">
      <xdr:nvCxnSpPr>
        <xdr:cNvPr id="724" name="直線コネクタ 723"/>
        <xdr:cNvCxnSpPr/>
      </xdr:nvCxnSpPr>
      <xdr:spPr>
        <a:xfrm>
          <a:off x="14611350" y="166007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725" name="【庁舎】&#10;有形固定資産減価償却率平均値テキスト"/>
        <xdr:cNvSpPr txBox="1"/>
      </xdr:nvSpPr>
      <xdr:spPr>
        <a:xfrm>
          <a:off x="14738350" y="1718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726" name="フローチャート: 判断 725"/>
        <xdr:cNvSpPr/>
      </xdr:nvSpPr>
      <xdr:spPr>
        <a:xfrm>
          <a:off x="14649450" y="1733368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27" name="フローチャート: 判断 726"/>
        <xdr:cNvSpPr/>
      </xdr:nvSpPr>
      <xdr:spPr>
        <a:xfrm>
          <a:off x="13887450" y="1733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28" name="フローチャート: 判断 727"/>
        <xdr:cNvSpPr/>
      </xdr:nvSpPr>
      <xdr:spPr>
        <a:xfrm>
          <a:off x="1309370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62956</xdr:rowOff>
    </xdr:from>
    <xdr:to>
      <xdr:col>72</xdr:col>
      <xdr:colOff>38100</xdr:colOff>
      <xdr:row>104</xdr:row>
      <xdr:rowOff>164556</xdr:rowOff>
    </xdr:to>
    <xdr:sp macro="" textlink="">
      <xdr:nvSpPr>
        <xdr:cNvPr id="729" name="フローチャート: 判断 728"/>
        <xdr:cNvSpPr/>
      </xdr:nvSpPr>
      <xdr:spPr>
        <a:xfrm>
          <a:off x="12299950" y="173222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46627</xdr:rowOff>
    </xdr:from>
    <xdr:to>
      <xdr:col>67</xdr:col>
      <xdr:colOff>101600</xdr:colOff>
      <xdr:row>104</xdr:row>
      <xdr:rowOff>148227</xdr:rowOff>
    </xdr:to>
    <xdr:sp macro="" textlink="">
      <xdr:nvSpPr>
        <xdr:cNvPr id="730" name="フローチャート: 判断 729"/>
        <xdr:cNvSpPr/>
      </xdr:nvSpPr>
      <xdr:spPr>
        <a:xfrm>
          <a:off x="11487150" y="1730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9071</xdr:rowOff>
    </xdr:from>
    <xdr:to>
      <xdr:col>85</xdr:col>
      <xdr:colOff>177800</xdr:colOff>
      <xdr:row>107</xdr:row>
      <xdr:rowOff>110671</xdr:rowOff>
    </xdr:to>
    <xdr:sp macro="" textlink="">
      <xdr:nvSpPr>
        <xdr:cNvPr id="736" name="楕円 735"/>
        <xdr:cNvSpPr/>
      </xdr:nvSpPr>
      <xdr:spPr>
        <a:xfrm>
          <a:off x="14649450" y="1778272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158948</xdr:rowOff>
    </xdr:from>
    <xdr:ext cx="405111" cy="259045"/>
    <xdr:sp macro="" textlink="">
      <xdr:nvSpPr>
        <xdr:cNvPr id="737" name="【庁舎】&#10;有形固定資産減価償却率該当値テキスト"/>
        <xdr:cNvSpPr txBox="1"/>
      </xdr:nvSpPr>
      <xdr:spPr>
        <a:xfrm>
          <a:off x="14738350"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157662</xdr:rowOff>
    </xdr:from>
    <xdr:to>
      <xdr:col>81</xdr:col>
      <xdr:colOff>101600</xdr:colOff>
      <xdr:row>107</xdr:row>
      <xdr:rowOff>87812</xdr:rowOff>
    </xdr:to>
    <xdr:sp macro="" textlink="">
      <xdr:nvSpPr>
        <xdr:cNvPr id="738" name="楕円 737"/>
        <xdr:cNvSpPr/>
      </xdr:nvSpPr>
      <xdr:spPr>
        <a:xfrm>
          <a:off x="1388745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37012</xdr:rowOff>
    </xdr:from>
    <xdr:to>
      <xdr:col>85</xdr:col>
      <xdr:colOff>127000</xdr:colOff>
      <xdr:row>107</xdr:row>
      <xdr:rowOff>59871</xdr:rowOff>
    </xdr:to>
    <xdr:cxnSp macro="">
      <xdr:nvCxnSpPr>
        <xdr:cNvPr id="739" name="直線コネクタ 738"/>
        <xdr:cNvCxnSpPr/>
      </xdr:nvCxnSpPr>
      <xdr:spPr>
        <a:xfrm>
          <a:off x="13938250" y="17810662"/>
          <a:ext cx="762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100512</xdr:rowOff>
    </xdr:from>
    <xdr:to>
      <xdr:col>76</xdr:col>
      <xdr:colOff>165100</xdr:colOff>
      <xdr:row>107</xdr:row>
      <xdr:rowOff>30662</xdr:rowOff>
    </xdr:to>
    <xdr:sp macro="" textlink="">
      <xdr:nvSpPr>
        <xdr:cNvPr id="740" name="楕円 739"/>
        <xdr:cNvSpPr/>
      </xdr:nvSpPr>
      <xdr:spPr>
        <a:xfrm>
          <a:off x="130937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151312</xdr:rowOff>
    </xdr:from>
    <xdr:to>
      <xdr:col>81</xdr:col>
      <xdr:colOff>50800</xdr:colOff>
      <xdr:row>107</xdr:row>
      <xdr:rowOff>37012</xdr:rowOff>
    </xdr:to>
    <xdr:cxnSp macro="">
      <xdr:nvCxnSpPr>
        <xdr:cNvPr id="741" name="直線コネクタ 740"/>
        <xdr:cNvCxnSpPr/>
      </xdr:nvCxnSpPr>
      <xdr:spPr>
        <a:xfrm>
          <a:off x="13144500" y="17753512"/>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142966</xdr:rowOff>
    </xdr:from>
    <xdr:to>
      <xdr:col>72</xdr:col>
      <xdr:colOff>38100</xdr:colOff>
      <xdr:row>107</xdr:row>
      <xdr:rowOff>73116</xdr:rowOff>
    </xdr:to>
    <xdr:sp macro="" textlink="">
      <xdr:nvSpPr>
        <xdr:cNvPr id="742" name="楕円 741"/>
        <xdr:cNvSpPr/>
      </xdr:nvSpPr>
      <xdr:spPr>
        <a:xfrm>
          <a:off x="12299950" y="177451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151312</xdr:rowOff>
    </xdr:from>
    <xdr:to>
      <xdr:col>76</xdr:col>
      <xdr:colOff>114300</xdr:colOff>
      <xdr:row>107</xdr:row>
      <xdr:rowOff>22316</xdr:rowOff>
    </xdr:to>
    <xdr:cxnSp macro="">
      <xdr:nvCxnSpPr>
        <xdr:cNvPr id="743" name="直線コネクタ 742"/>
        <xdr:cNvCxnSpPr/>
      </xdr:nvCxnSpPr>
      <xdr:spPr>
        <a:xfrm flipV="1">
          <a:off x="12344400" y="17753512"/>
          <a:ext cx="8001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82550</xdr:rowOff>
    </xdr:from>
    <xdr:to>
      <xdr:col>67</xdr:col>
      <xdr:colOff>101600</xdr:colOff>
      <xdr:row>107</xdr:row>
      <xdr:rowOff>12700</xdr:rowOff>
    </xdr:to>
    <xdr:sp macro="" textlink="">
      <xdr:nvSpPr>
        <xdr:cNvPr id="744" name="楕円 743"/>
        <xdr:cNvSpPr/>
      </xdr:nvSpPr>
      <xdr:spPr>
        <a:xfrm>
          <a:off x="1148715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133350</xdr:rowOff>
    </xdr:from>
    <xdr:to>
      <xdr:col>71</xdr:col>
      <xdr:colOff>177800</xdr:colOff>
      <xdr:row>107</xdr:row>
      <xdr:rowOff>22316</xdr:rowOff>
    </xdr:to>
    <xdr:cxnSp macro="">
      <xdr:nvCxnSpPr>
        <xdr:cNvPr id="745" name="直線コネクタ 744"/>
        <xdr:cNvCxnSpPr/>
      </xdr:nvCxnSpPr>
      <xdr:spPr>
        <a:xfrm>
          <a:off x="11537950" y="17735550"/>
          <a:ext cx="80645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746" name="n_1aveValue【庁舎】&#10;有形固定資産減価償却率"/>
        <xdr:cNvSpPr txBox="1"/>
      </xdr:nvSpPr>
      <xdr:spPr>
        <a:xfrm>
          <a:off x="13742044" y="1711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747" name="n_2aveValue【庁舎】&#10;有形固定資産減価償却率"/>
        <xdr:cNvSpPr txBox="1"/>
      </xdr:nvSpPr>
      <xdr:spPr>
        <a:xfrm>
          <a:off x="1296099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9633</xdr:rowOff>
    </xdr:from>
    <xdr:ext cx="405111" cy="259045"/>
    <xdr:sp macro="" textlink="">
      <xdr:nvSpPr>
        <xdr:cNvPr id="748" name="n_3aveValue【庁舎】&#10;有形固定資産減価償却率"/>
        <xdr:cNvSpPr txBox="1"/>
      </xdr:nvSpPr>
      <xdr:spPr>
        <a:xfrm>
          <a:off x="12167244" y="170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164754</xdr:rowOff>
    </xdr:from>
    <xdr:ext cx="405111" cy="259045"/>
    <xdr:sp macro="" textlink="">
      <xdr:nvSpPr>
        <xdr:cNvPr id="749" name="n_4aveValue【庁舎】&#10;有形固定資産減価償却率"/>
        <xdr:cNvSpPr txBox="1"/>
      </xdr:nvSpPr>
      <xdr:spPr>
        <a:xfrm>
          <a:off x="11354444" y="1708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78939</xdr:rowOff>
    </xdr:from>
    <xdr:ext cx="405111" cy="259045"/>
    <xdr:sp macro="" textlink="">
      <xdr:nvSpPr>
        <xdr:cNvPr id="750" name="n_1mainValue【庁舎】&#10;有形固定資産減価償却率"/>
        <xdr:cNvSpPr txBox="1"/>
      </xdr:nvSpPr>
      <xdr:spPr>
        <a:xfrm>
          <a:off x="13742044" y="1785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21789</xdr:rowOff>
    </xdr:from>
    <xdr:ext cx="405111" cy="259045"/>
    <xdr:sp macro="" textlink="">
      <xdr:nvSpPr>
        <xdr:cNvPr id="751" name="n_2mainValue【庁舎】&#10;有形固定資産減価償却率"/>
        <xdr:cNvSpPr txBox="1"/>
      </xdr:nvSpPr>
      <xdr:spPr>
        <a:xfrm>
          <a:off x="12960994" y="1779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64243</xdr:rowOff>
    </xdr:from>
    <xdr:ext cx="405111" cy="259045"/>
    <xdr:sp macro="" textlink="">
      <xdr:nvSpPr>
        <xdr:cNvPr id="752" name="n_3mainValue【庁舎】&#10;有形固定資産減価償却率"/>
        <xdr:cNvSpPr txBox="1"/>
      </xdr:nvSpPr>
      <xdr:spPr>
        <a:xfrm>
          <a:off x="12167244" y="1783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3827</xdr:rowOff>
    </xdr:from>
    <xdr:ext cx="405111" cy="259045"/>
    <xdr:sp macro="" textlink="">
      <xdr:nvSpPr>
        <xdr:cNvPr id="753" name="n_4mainValue【庁舎】&#10;有形固定資産減価償却率"/>
        <xdr:cNvSpPr txBox="1"/>
      </xdr:nvSpPr>
      <xdr:spPr>
        <a:xfrm>
          <a:off x="113544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4" name="直線コネクタ 763"/>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5" name="テキスト ボックス 764"/>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6" name="直線コネクタ 765"/>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7" name="テキスト ボックス 766"/>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8" name="直線コネクタ 767"/>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9" name="テキスト ボックス 768"/>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0" name="直線コネクタ 769"/>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1" name="テキスト ボックス 770"/>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2" name="直線コネクタ 771"/>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3" name="テキスト ボックス 772"/>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4" name="直線コネクタ 773"/>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5" name="テキスト ボックス 774"/>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6"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108</xdr:row>
      <xdr:rowOff>106680</xdr:rowOff>
    </xdr:to>
    <xdr:cxnSp macro="">
      <xdr:nvCxnSpPr>
        <xdr:cNvPr id="777" name="直線コネクタ 776"/>
        <xdr:cNvCxnSpPr/>
      </xdr:nvCxnSpPr>
      <xdr:spPr>
        <a:xfrm flipV="1">
          <a:off x="19951064" y="16729711"/>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78" name="【庁舎】&#10;一人当たり面積最小値テキスト"/>
        <xdr:cNvSpPr txBox="1"/>
      </xdr:nvSpPr>
      <xdr:spPr>
        <a:xfrm>
          <a:off x="19989800"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79" name="直線コネクタ 778"/>
        <xdr:cNvCxnSpPr/>
      </xdr:nvCxnSpPr>
      <xdr:spPr>
        <a:xfrm>
          <a:off x="19881850" y="18051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80" name="【庁舎】&#10;一人当たり面積最大値テキスト"/>
        <xdr:cNvSpPr txBox="1"/>
      </xdr:nvSpPr>
      <xdr:spPr>
        <a:xfrm>
          <a:off x="19989800" y="1650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81" name="直線コネクタ 780"/>
        <xdr:cNvCxnSpPr/>
      </xdr:nvCxnSpPr>
      <xdr:spPr>
        <a:xfrm>
          <a:off x="19881850" y="16729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73041</xdr:rowOff>
    </xdr:from>
    <xdr:ext cx="469744" cy="259045"/>
    <xdr:sp macro="" textlink="">
      <xdr:nvSpPr>
        <xdr:cNvPr id="782" name="【庁舎】&#10;一人当たり面積平均値テキスト"/>
        <xdr:cNvSpPr txBox="1"/>
      </xdr:nvSpPr>
      <xdr:spPr>
        <a:xfrm>
          <a:off x="19989800" y="17332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50164</xdr:rowOff>
    </xdr:from>
    <xdr:to>
      <xdr:col>116</xdr:col>
      <xdr:colOff>114300</xdr:colOff>
      <xdr:row>105</xdr:row>
      <xdr:rowOff>151764</xdr:rowOff>
    </xdr:to>
    <xdr:sp macro="" textlink="">
      <xdr:nvSpPr>
        <xdr:cNvPr id="783" name="フローチャート: 判断 782"/>
        <xdr:cNvSpPr/>
      </xdr:nvSpPr>
      <xdr:spPr>
        <a:xfrm>
          <a:off x="19900900" y="1748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46355</xdr:rowOff>
    </xdr:from>
    <xdr:to>
      <xdr:col>112</xdr:col>
      <xdr:colOff>38100</xdr:colOff>
      <xdr:row>105</xdr:row>
      <xdr:rowOff>147955</xdr:rowOff>
    </xdr:to>
    <xdr:sp macro="" textlink="">
      <xdr:nvSpPr>
        <xdr:cNvPr id="784" name="フローチャート: 判断 783"/>
        <xdr:cNvSpPr/>
      </xdr:nvSpPr>
      <xdr:spPr>
        <a:xfrm>
          <a:off x="19157950" y="174771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785" name="フローチャート: 判断 784"/>
        <xdr:cNvSpPr/>
      </xdr:nvSpPr>
      <xdr:spPr>
        <a:xfrm>
          <a:off x="1834515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786" name="フローチャート: 判断 785"/>
        <xdr:cNvSpPr/>
      </xdr:nvSpPr>
      <xdr:spPr>
        <a:xfrm>
          <a:off x="175514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787" name="フローチャート: 判断 786"/>
        <xdr:cNvSpPr/>
      </xdr:nvSpPr>
      <xdr:spPr>
        <a:xfrm>
          <a:off x="16757650" y="17539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8" name="テキスト ボックス 787"/>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9" name="テキスト ボックス 788"/>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0" name="テキスト ボックス 789"/>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1" name="テキスト ボックス 790"/>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2" name="テキスト ボックス 791"/>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793" name="楕円 792"/>
        <xdr:cNvSpPr/>
      </xdr:nvSpPr>
      <xdr:spPr>
        <a:xfrm>
          <a:off x="199009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137177</xdr:rowOff>
    </xdr:from>
    <xdr:ext cx="469744" cy="259045"/>
    <xdr:sp macro="" textlink="">
      <xdr:nvSpPr>
        <xdr:cNvPr id="794" name="【庁舎】&#10;一人当たり面積該当値テキスト"/>
        <xdr:cNvSpPr txBox="1"/>
      </xdr:nvSpPr>
      <xdr:spPr>
        <a:xfrm>
          <a:off x="19989800" y="175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15875</xdr:rowOff>
    </xdr:from>
    <xdr:to>
      <xdr:col>112</xdr:col>
      <xdr:colOff>38100</xdr:colOff>
      <xdr:row>106</xdr:row>
      <xdr:rowOff>117475</xdr:rowOff>
    </xdr:to>
    <xdr:sp macro="" textlink="">
      <xdr:nvSpPr>
        <xdr:cNvPr id="795" name="楕円 794"/>
        <xdr:cNvSpPr/>
      </xdr:nvSpPr>
      <xdr:spPr>
        <a:xfrm>
          <a:off x="19157950" y="176180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38100</xdr:rowOff>
    </xdr:from>
    <xdr:to>
      <xdr:col>116</xdr:col>
      <xdr:colOff>63500</xdr:colOff>
      <xdr:row>106</xdr:row>
      <xdr:rowOff>66675</xdr:rowOff>
    </xdr:to>
    <xdr:cxnSp macro="">
      <xdr:nvCxnSpPr>
        <xdr:cNvPr id="796" name="直線コネクタ 795"/>
        <xdr:cNvCxnSpPr/>
      </xdr:nvCxnSpPr>
      <xdr:spPr>
        <a:xfrm flipV="1">
          <a:off x="19202400" y="17640300"/>
          <a:ext cx="7493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797" name="楕円 796"/>
        <xdr:cNvSpPr/>
      </xdr:nvSpPr>
      <xdr:spPr>
        <a:xfrm>
          <a:off x="1834515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66675</xdr:rowOff>
    </xdr:from>
    <xdr:to>
      <xdr:col>111</xdr:col>
      <xdr:colOff>177800</xdr:colOff>
      <xdr:row>106</xdr:row>
      <xdr:rowOff>76200</xdr:rowOff>
    </xdr:to>
    <xdr:cxnSp macro="">
      <xdr:nvCxnSpPr>
        <xdr:cNvPr id="798" name="直線コネクタ 797"/>
        <xdr:cNvCxnSpPr/>
      </xdr:nvCxnSpPr>
      <xdr:spPr>
        <a:xfrm flipV="1">
          <a:off x="18395950" y="17668875"/>
          <a:ext cx="8064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15875</xdr:rowOff>
    </xdr:from>
    <xdr:to>
      <xdr:col>102</xdr:col>
      <xdr:colOff>165100</xdr:colOff>
      <xdr:row>106</xdr:row>
      <xdr:rowOff>117475</xdr:rowOff>
    </xdr:to>
    <xdr:sp macro="" textlink="">
      <xdr:nvSpPr>
        <xdr:cNvPr id="799" name="楕円 798"/>
        <xdr:cNvSpPr/>
      </xdr:nvSpPr>
      <xdr:spPr>
        <a:xfrm>
          <a:off x="175514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66675</xdr:rowOff>
    </xdr:from>
    <xdr:to>
      <xdr:col>107</xdr:col>
      <xdr:colOff>50800</xdr:colOff>
      <xdr:row>106</xdr:row>
      <xdr:rowOff>76200</xdr:rowOff>
    </xdr:to>
    <xdr:cxnSp macro="">
      <xdr:nvCxnSpPr>
        <xdr:cNvPr id="800" name="直線コネクタ 799"/>
        <xdr:cNvCxnSpPr/>
      </xdr:nvCxnSpPr>
      <xdr:spPr>
        <a:xfrm>
          <a:off x="17602200" y="17668875"/>
          <a:ext cx="7937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801" name="楕円 800"/>
        <xdr:cNvSpPr/>
      </xdr:nvSpPr>
      <xdr:spPr>
        <a:xfrm>
          <a:off x="16757650" y="17627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66675</xdr:rowOff>
    </xdr:from>
    <xdr:to>
      <xdr:col>102</xdr:col>
      <xdr:colOff>114300</xdr:colOff>
      <xdr:row>106</xdr:row>
      <xdr:rowOff>76200</xdr:rowOff>
    </xdr:to>
    <xdr:cxnSp macro="">
      <xdr:nvCxnSpPr>
        <xdr:cNvPr id="802" name="直線コネクタ 801"/>
        <xdr:cNvCxnSpPr/>
      </xdr:nvCxnSpPr>
      <xdr:spPr>
        <a:xfrm flipV="1">
          <a:off x="16802100" y="17668875"/>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164482</xdr:rowOff>
    </xdr:from>
    <xdr:ext cx="469744" cy="259045"/>
    <xdr:sp macro="" textlink="">
      <xdr:nvSpPr>
        <xdr:cNvPr id="803" name="n_1aveValue【庁舎】&#10;一人当たり面積"/>
        <xdr:cNvSpPr txBox="1"/>
      </xdr:nvSpPr>
      <xdr:spPr>
        <a:xfrm>
          <a:off x="18980227" y="1725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804" name="n_2aveValue【庁舎】&#10;一人当たり面積"/>
        <xdr:cNvSpPr txBox="1"/>
      </xdr:nvSpPr>
      <xdr:spPr>
        <a:xfrm>
          <a:off x="181801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805" name="n_3aveValue【庁舎】&#10;一人当たり面積"/>
        <xdr:cNvSpPr txBox="1"/>
      </xdr:nvSpPr>
      <xdr:spPr>
        <a:xfrm>
          <a:off x="1738637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806" name="n_4aveValue【庁舎】&#10;一人当たり面積"/>
        <xdr:cNvSpPr txBox="1"/>
      </xdr:nvSpPr>
      <xdr:spPr>
        <a:xfrm>
          <a:off x="16592627" y="1731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108602</xdr:rowOff>
    </xdr:from>
    <xdr:ext cx="469744" cy="259045"/>
    <xdr:sp macro="" textlink="">
      <xdr:nvSpPr>
        <xdr:cNvPr id="807" name="n_1mainValue【庁舎】&#10;一人当たり面積"/>
        <xdr:cNvSpPr txBox="1"/>
      </xdr:nvSpPr>
      <xdr:spPr>
        <a:xfrm>
          <a:off x="18980227" y="177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808" name="n_2mainValue【庁舎】&#10;一人当たり面積"/>
        <xdr:cNvSpPr txBox="1"/>
      </xdr:nvSpPr>
      <xdr:spPr>
        <a:xfrm>
          <a:off x="18180127" y="177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108602</xdr:rowOff>
    </xdr:from>
    <xdr:ext cx="469744" cy="259045"/>
    <xdr:sp macro="" textlink="">
      <xdr:nvSpPr>
        <xdr:cNvPr id="809" name="n_3mainValue【庁舎】&#10;一人当たり面積"/>
        <xdr:cNvSpPr txBox="1"/>
      </xdr:nvSpPr>
      <xdr:spPr>
        <a:xfrm>
          <a:off x="17386377" y="177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810" name="n_4mainValue【庁舎】&#10;一人当たり面積"/>
        <xdr:cNvSpPr txBox="1"/>
      </xdr:nvSpPr>
      <xdr:spPr>
        <a:xfrm>
          <a:off x="16592627" y="177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ja-JP" altLang="en-US" sz="1100">
              <a:solidFill>
                <a:schemeClr val="dk1"/>
              </a:solidFill>
              <a:effectLst/>
              <a:latin typeface="+mn-lt"/>
              <a:ea typeface="+mn-ea"/>
              <a:cs typeface="+mn-cs"/>
            </a:rPr>
            <a:t>市民会館</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市民館</a:t>
          </a:r>
          <a:r>
            <a:rPr kumimoji="1" lang="ja-JP" altLang="ja-JP" sz="1100">
              <a:solidFill>
                <a:schemeClr val="dk1"/>
              </a:solidFill>
              <a:effectLst/>
              <a:latin typeface="+mn-lt"/>
              <a:ea typeface="+mn-ea"/>
              <a:cs typeface="+mn-cs"/>
            </a:rPr>
            <a:t>については、</a:t>
          </a:r>
          <a:r>
            <a:rPr lang="ja-JP" altLang="ja-JP" sz="1100" b="0" i="0" baseline="0">
              <a:solidFill>
                <a:schemeClr val="dk1"/>
              </a:solidFill>
              <a:effectLst/>
              <a:latin typeface="+mn-lt"/>
              <a:ea typeface="+mn-ea"/>
              <a:cs typeface="+mn-cs"/>
            </a:rPr>
            <a:t>建築から４０年近くが経過しており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耐震性能は有していますが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劣化が進んでいます。今後は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公共施設ゾーン整備において</a:t>
          </a:r>
          <a:r>
            <a:rPr lang="ja-JP" altLang="en-US" sz="1100" b="0" i="0" baseline="0">
              <a:solidFill>
                <a:schemeClr val="dk1"/>
              </a:solidFill>
              <a:effectLst/>
              <a:latin typeface="+mn-lt"/>
              <a:ea typeface="+mn-ea"/>
              <a:cs typeface="+mn-cs"/>
            </a:rPr>
            <a:t>図書館</a:t>
          </a:r>
          <a:r>
            <a:rPr lang="ja-JP" altLang="ja-JP" sz="1100" b="0" i="0" baseline="0">
              <a:solidFill>
                <a:schemeClr val="dk1"/>
              </a:solidFill>
              <a:effectLst/>
              <a:latin typeface="+mn-lt"/>
              <a:ea typeface="+mn-ea"/>
              <a:cs typeface="+mn-cs"/>
            </a:rPr>
            <a:t>等との複合化を計画しており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それまでの間は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適切に維持管理していきます。</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老朽化が進んでいることから、人口減少、団員減少、地域性等を考慮し、消防力を維持させながら統廃合し更新を進めていく必要があります。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・庁舎については、令和６年度に旧たけはら合同ビルを改修し、移転を行いました。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・今後も公共施設等適正管理計画等に基づき、計画的かつ効率的に公共施設等の整備や維持管理を行い、長寿命化や統廃合、利活用を進めていきます。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77</v>
      </c>
      <c r="C2" s="182"/>
      <c r="D2" s="183"/>
    </row>
    <row r="3" spans="1:119" ht="18.75" customHeight="1" thickBot="1" x14ac:dyDescent="0.25">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16248620</v>
      </c>
      <c r="BO4" s="485"/>
      <c r="BP4" s="485"/>
      <c r="BQ4" s="485"/>
      <c r="BR4" s="485"/>
      <c r="BS4" s="485"/>
      <c r="BT4" s="485"/>
      <c r="BU4" s="486"/>
      <c r="BV4" s="484">
        <v>14335968</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6.6</v>
      </c>
      <c r="CU4" s="625"/>
      <c r="CV4" s="625"/>
      <c r="CW4" s="625"/>
      <c r="CX4" s="625"/>
      <c r="CY4" s="625"/>
      <c r="CZ4" s="625"/>
      <c r="DA4" s="626"/>
      <c r="DB4" s="624">
        <v>6.6</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15657508</v>
      </c>
      <c r="BO5" s="456"/>
      <c r="BP5" s="456"/>
      <c r="BQ5" s="456"/>
      <c r="BR5" s="456"/>
      <c r="BS5" s="456"/>
      <c r="BT5" s="456"/>
      <c r="BU5" s="457"/>
      <c r="BV5" s="455">
        <v>13733453</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93.4</v>
      </c>
      <c r="CU5" s="453"/>
      <c r="CV5" s="453"/>
      <c r="CW5" s="453"/>
      <c r="CX5" s="453"/>
      <c r="CY5" s="453"/>
      <c r="CZ5" s="453"/>
      <c r="DA5" s="454"/>
      <c r="DB5" s="452">
        <v>91.6</v>
      </c>
      <c r="DC5" s="453"/>
      <c r="DD5" s="453"/>
      <c r="DE5" s="453"/>
      <c r="DF5" s="453"/>
      <c r="DG5" s="453"/>
      <c r="DH5" s="453"/>
      <c r="DI5" s="454"/>
    </row>
    <row r="6" spans="1:119" ht="18.75" customHeight="1" x14ac:dyDescent="0.2">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591112</v>
      </c>
      <c r="BO6" s="456"/>
      <c r="BP6" s="456"/>
      <c r="BQ6" s="456"/>
      <c r="BR6" s="456"/>
      <c r="BS6" s="456"/>
      <c r="BT6" s="456"/>
      <c r="BU6" s="457"/>
      <c r="BV6" s="455">
        <v>602515</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93.6</v>
      </c>
      <c r="CU6" s="599"/>
      <c r="CV6" s="599"/>
      <c r="CW6" s="599"/>
      <c r="CX6" s="599"/>
      <c r="CY6" s="599"/>
      <c r="CZ6" s="599"/>
      <c r="DA6" s="600"/>
      <c r="DB6" s="598">
        <v>92.9</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70815</v>
      </c>
      <c r="BO7" s="456"/>
      <c r="BP7" s="456"/>
      <c r="BQ7" s="456"/>
      <c r="BR7" s="456"/>
      <c r="BS7" s="456"/>
      <c r="BT7" s="456"/>
      <c r="BU7" s="457"/>
      <c r="BV7" s="455">
        <v>88480</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7905162</v>
      </c>
      <c r="CU7" s="456"/>
      <c r="CV7" s="456"/>
      <c r="CW7" s="456"/>
      <c r="CX7" s="456"/>
      <c r="CY7" s="456"/>
      <c r="CZ7" s="456"/>
      <c r="DA7" s="457"/>
      <c r="DB7" s="455">
        <v>7839391</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90</v>
      </c>
      <c r="AV8" s="514"/>
      <c r="AW8" s="514"/>
      <c r="AX8" s="514"/>
      <c r="AY8" s="469" t="s">
        <v>104</v>
      </c>
      <c r="AZ8" s="470"/>
      <c r="BA8" s="470"/>
      <c r="BB8" s="470"/>
      <c r="BC8" s="470"/>
      <c r="BD8" s="470"/>
      <c r="BE8" s="470"/>
      <c r="BF8" s="470"/>
      <c r="BG8" s="470"/>
      <c r="BH8" s="470"/>
      <c r="BI8" s="470"/>
      <c r="BJ8" s="470"/>
      <c r="BK8" s="470"/>
      <c r="BL8" s="470"/>
      <c r="BM8" s="471"/>
      <c r="BN8" s="455">
        <v>520297</v>
      </c>
      <c r="BO8" s="456"/>
      <c r="BP8" s="456"/>
      <c r="BQ8" s="456"/>
      <c r="BR8" s="456"/>
      <c r="BS8" s="456"/>
      <c r="BT8" s="456"/>
      <c r="BU8" s="457"/>
      <c r="BV8" s="455">
        <v>514035</v>
      </c>
      <c r="BW8" s="456"/>
      <c r="BX8" s="456"/>
      <c r="BY8" s="456"/>
      <c r="BZ8" s="456"/>
      <c r="CA8" s="456"/>
      <c r="CB8" s="456"/>
      <c r="CC8" s="457"/>
      <c r="CD8" s="495" t="s">
        <v>105</v>
      </c>
      <c r="CE8" s="415"/>
      <c r="CF8" s="415"/>
      <c r="CG8" s="415"/>
      <c r="CH8" s="415"/>
      <c r="CI8" s="415"/>
      <c r="CJ8" s="415"/>
      <c r="CK8" s="415"/>
      <c r="CL8" s="415"/>
      <c r="CM8" s="415"/>
      <c r="CN8" s="415"/>
      <c r="CO8" s="415"/>
      <c r="CP8" s="415"/>
      <c r="CQ8" s="415"/>
      <c r="CR8" s="415"/>
      <c r="CS8" s="496"/>
      <c r="CT8" s="558">
        <v>0.71</v>
      </c>
      <c r="CU8" s="559"/>
      <c r="CV8" s="559"/>
      <c r="CW8" s="559"/>
      <c r="CX8" s="559"/>
      <c r="CY8" s="559"/>
      <c r="CZ8" s="559"/>
      <c r="DA8" s="560"/>
      <c r="DB8" s="558">
        <v>0.67</v>
      </c>
      <c r="DC8" s="559"/>
      <c r="DD8" s="559"/>
      <c r="DE8" s="559"/>
      <c r="DF8" s="559"/>
      <c r="DG8" s="559"/>
      <c r="DH8" s="559"/>
      <c r="DI8" s="560"/>
    </row>
    <row r="9" spans="1:119" ht="18.75" customHeight="1" thickBot="1" x14ac:dyDescent="0.25">
      <c r="A9" s="181"/>
      <c r="B9" s="587" t="s">
        <v>106</v>
      </c>
      <c r="C9" s="588"/>
      <c r="D9" s="588"/>
      <c r="E9" s="588"/>
      <c r="F9" s="588"/>
      <c r="G9" s="588"/>
      <c r="H9" s="588"/>
      <c r="I9" s="588"/>
      <c r="J9" s="588"/>
      <c r="K9" s="506"/>
      <c r="L9" s="589" t="s">
        <v>107</v>
      </c>
      <c r="M9" s="590"/>
      <c r="N9" s="590"/>
      <c r="O9" s="590"/>
      <c r="P9" s="590"/>
      <c r="Q9" s="591"/>
      <c r="R9" s="592">
        <v>23993</v>
      </c>
      <c r="S9" s="593"/>
      <c r="T9" s="593"/>
      <c r="U9" s="593"/>
      <c r="V9" s="594"/>
      <c r="W9" s="524" t="s">
        <v>108</v>
      </c>
      <c r="X9" s="525"/>
      <c r="Y9" s="525"/>
      <c r="Z9" s="525"/>
      <c r="AA9" s="525"/>
      <c r="AB9" s="525"/>
      <c r="AC9" s="525"/>
      <c r="AD9" s="525"/>
      <c r="AE9" s="525"/>
      <c r="AF9" s="525"/>
      <c r="AG9" s="525"/>
      <c r="AH9" s="525"/>
      <c r="AI9" s="525"/>
      <c r="AJ9" s="525"/>
      <c r="AK9" s="525"/>
      <c r="AL9" s="595"/>
      <c r="AM9" s="512" t="s">
        <v>109</v>
      </c>
      <c r="AN9" s="412"/>
      <c r="AO9" s="412"/>
      <c r="AP9" s="412"/>
      <c r="AQ9" s="412"/>
      <c r="AR9" s="412"/>
      <c r="AS9" s="412"/>
      <c r="AT9" s="413"/>
      <c r="AU9" s="513" t="s">
        <v>90</v>
      </c>
      <c r="AV9" s="514"/>
      <c r="AW9" s="514"/>
      <c r="AX9" s="514"/>
      <c r="AY9" s="469" t="s">
        <v>110</v>
      </c>
      <c r="AZ9" s="470"/>
      <c r="BA9" s="470"/>
      <c r="BB9" s="470"/>
      <c r="BC9" s="470"/>
      <c r="BD9" s="470"/>
      <c r="BE9" s="470"/>
      <c r="BF9" s="470"/>
      <c r="BG9" s="470"/>
      <c r="BH9" s="470"/>
      <c r="BI9" s="470"/>
      <c r="BJ9" s="470"/>
      <c r="BK9" s="470"/>
      <c r="BL9" s="470"/>
      <c r="BM9" s="471"/>
      <c r="BN9" s="455">
        <v>6262</v>
      </c>
      <c r="BO9" s="456"/>
      <c r="BP9" s="456"/>
      <c r="BQ9" s="456"/>
      <c r="BR9" s="456"/>
      <c r="BS9" s="456"/>
      <c r="BT9" s="456"/>
      <c r="BU9" s="457"/>
      <c r="BV9" s="455">
        <v>-298222</v>
      </c>
      <c r="BW9" s="456"/>
      <c r="BX9" s="456"/>
      <c r="BY9" s="456"/>
      <c r="BZ9" s="456"/>
      <c r="CA9" s="456"/>
      <c r="CB9" s="456"/>
      <c r="CC9" s="457"/>
      <c r="CD9" s="495" t="s">
        <v>111</v>
      </c>
      <c r="CE9" s="415"/>
      <c r="CF9" s="415"/>
      <c r="CG9" s="415"/>
      <c r="CH9" s="415"/>
      <c r="CI9" s="415"/>
      <c r="CJ9" s="415"/>
      <c r="CK9" s="415"/>
      <c r="CL9" s="415"/>
      <c r="CM9" s="415"/>
      <c r="CN9" s="415"/>
      <c r="CO9" s="415"/>
      <c r="CP9" s="415"/>
      <c r="CQ9" s="415"/>
      <c r="CR9" s="415"/>
      <c r="CS9" s="496"/>
      <c r="CT9" s="452">
        <v>12.8</v>
      </c>
      <c r="CU9" s="453"/>
      <c r="CV9" s="453"/>
      <c r="CW9" s="453"/>
      <c r="CX9" s="453"/>
      <c r="CY9" s="453"/>
      <c r="CZ9" s="453"/>
      <c r="DA9" s="454"/>
      <c r="DB9" s="452">
        <v>11.9</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112</v>
      </c>
      <c r="M10" s="412"/>
      <c r="N10" s="412"/>
      <c r="O10" s="412"/>
      <c r="P10" s="412"/>
      <c r="Q10" s="413"/>
      <c r="R10" s="408">
        <v>26426</v>
      </c>
      <c r="S10" s="409"/>
      <c r="T10" s="409"/>
      <c r="U10" s="409"/>
      <c r="V10" s="468"/>
      <c r="W10" s="596"/>
      <c r="X10" s="406"/>
      <c r="Y10" s="406"/>
      <c r="Z10" s="406"/>
      <c r="AA10" s="406"/>
      <c r="AB10" s="406"/>
      <c r="AC10" s="406"/>
      <c r="AD10" s="406"/>
      <c r="AE10" s="406"/>
      <c r="AF10" s="406"/>
      <c r="AG10" s="406"/>
      <c r="AH10" s="406"/>
      <c r="AI10" s="406"/>
      <c r="AJ10" s="406"/>
      <c r="AK10" s="406"/>
      <c r="AL10" s="597"/>
      <c r="AM10" s="512" t="s">
        <v>113</v>
      </c>
      <c r="AN10" s="412"/>
      <c r="AO10" s="412"/>
      <c r="AP10" s="412"/>
      <c r="AQ10" s="412"/>
      <c r="AR10" s="412"/>
      <c r="AS10" s="412"/>
      <c r="AT10" s="413"/>
      <c r="AU10" s="513" t="s">
        <v>90</v>
      </c>
      <c r="AV10" s="514"/>
      <c r="AW10" s="514"/>
      <c r="AX10" s="514"/>
      <c r="AY10" s="469" t="s">
        <v>114</v>
      </c>
      <c r="AZ10" s="470"/>
      <c r="BA10" s="470"/>
      <c r="BB10" s="470"/>
      <c r="BC10" s="470"/>
      <c r="BD10" s="470"/>
      <c r="BE10" s="470"/>
      <c r="BF10" s="470"/>
      <c r="BG10" s="470"/>
      <c r="BH10" s="470"/>
      <c r="BI10" s="470"/>
      <c r="BJ10" s="470"/>
      <c r="BK10" s="470"/>
      <c r="BL10" s="470"/>
      <c r="BM10" s="471"/>
      <c r="BN10" s="455">
        <v>124198</v>
      </c>
      <c r="BO10" s="456"/>
      <c r="BP10" s="456"/>
      <c r="BQ10" s="456"/>
      <c r="BR10" s="456"/>
      <c r="BS10" s="456"/>
      <c r="BT10" s="456"/>
      <c r="BU10" s="457"/>
      <c r="BV10" s="455">
        <v>225751</v>
      </c>
      <c r="BW10" s="456"/>
      <c r="BX10" s="456"/>
      <c r="BY10" s="456"/>
      <c r="BZ10" s="456"/>
      <c r="CA10" s="456"/>
      <c r="CB10" s="456"/>
      <c r="CC10" s="457"/>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116</v>
      </c>
      <c r="M11" s="417"/>
      <c r="N11" s="417"/>
      <c r="O11" s="417"/>
      <c r="P11" s="417"/>
      <c r="Q11" s="418"/>
      <c r="R11" s="584" t="s">
        <v>117</v>
      </c>
      <c r="S11" s="585"/>
      <c r="T11" s="585"/>
      <c r="U11" s="585"/>
      <c r="V11" s="586"/>
      <c r="W11" s="596"/>
      <c r="X11" s="406"/>
      <c r="Y11" s="406"/>
      <c r="Z11" s="406"/>
      <c r="AA11" s="406"/>
      <c r="AB11" s="406"/>
      <c r="AC11" s="406"/>
      <c r="AD11" s="406"/>
      <c r="AE11" s="406"/>
      <c r="AF11" s="406"/>
      <c r="AG11" s="406"/>
      <c r="AH11" s="406"/>
      <c r="AI11" s="406"/>
      <c r="AJ11" s="406"/>
      <c r="AK11" s="406"/>
      <c r="AL11" s="597"/>
      <c r="AM11" s="512" t="s">
        <v>118</v>
      </c>
      <c r="AN11" s="412"/>
      <c r="AO11" s="412"/>
      <c r="AP11" s="412"/>
      <c r="AQ11" s="412"/>
      <c r="AR11" s="412"/>
      <c r="AS11" s="412"/>
      <c r="AT11" s="413"/>
      <c r="AU11" s="513" t="s">
        <v>119</v>
      </c>
      <c r="AV11" s="514"/>
      <c r="AW11" s="514"/>
      <c r="AX11" s="514"/>
      <c r="AY11" s="469" t="s">
        <v>120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2">
      <c r="A12" s="181"/>
      <c r="B12" s="561" t="s">
        <v>123</v>
      </c>
      <c r="C12" s="562"/>
      <c r="D12" s="562"/>
      <c r="E12" s="562"/>
      <c r="F12" s="562"/>
      <c r="G12" s="562"/>
      <c r="H12" s="562"/>
      <c r="I12" s="562"/>
      <c r="J12" s="562"/>
      <c r="K12" s="563"/>
      <c r="L12" s="570" t="s">
        <v>124</v>
      </c>
      <c r="M12" s="571"/>
      <c r="N12" s="571"/>
      <c r="O12" s="571"/>
      <c r="P12" s="571"/>
      <c r="Q12" s="572"/>
      <c r="R12" s="573">
        <v>23064</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119</v>
      </c>
      <c r="AV12" s="514"/>
      <c r="AW12" s="514"/>
      <c r="AX12" s="514"/>
      <c r="AY12" s="469" t="s">
        <v>128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130</v>
      </c>
      <c r="N13" s="540"/>
      <c r="O13" s="540"/>
      <c r="P13" s="540"/>
      <c r="Q13" s="541"/>
      <c r="R13" s="542">
        <v>22744</v>
      </c>
      <c r="S13" s="543"/>
      <c r="T13" s="543"/>
      <c r="U13" s="543"/>
      <c r="V13" s="544"/>
      <c r="W13" s="545" t="s">
        <v>131</v>
      </c>
      <c r="X13" s="441"/>
      <c r="Y13" s="441"/>
      <c r="Z13" s="441"/>
      <c r="AA13" s="441"/>
      <c r="AB13" s="442"/>
      <c r="AC13" s="408">
        <v>522</v>
      </c>
      <c r="AD13" s="409"/>
      <c r="AE13" s="409"/>
      <c r="AF13" s="409"/>
      <c r="AG13" s="410"/>
      <c r="AH13" s="408">
        <v>686</v>
      </c>
      <c r="AI13" s="409"/>
      <c r="AJ13" s="409"/>
      <c r="AK13" s="409"/>
      <c r="AL13" s="468"/>
      <c r="AM13" s="512" t="s">
        <v>132</v>
      </c>
      <c r="AN13" s="412"/>
      <c r="AO13" s="412"/>
      <c r="AP13" s="412"/>
      <c r="AQ13" s="412"/>
      <c r="AR13" s="412"/>
      <c r="AS13" s="412"/>
      <c r="AT13" s="413"/>
      <c r="AU13" s="513" t="s">
        <v>119</v>
      </c>
      <c r="AV13" s="514"/>
      <c r="AW13" s="514"/>
      <c r="AX13" s="514"/>
      <c r="AY13" s="469" t="s">
        <v>133</v>
      </c>
      <c r="AZ13" s="470"/>
      <c r="BA13" s="470"/>
      <c r="BB13" s="470"/>
      <c r="BC13" s="470"/>
      <c r="BD13" s="470"/>
      <c r="BE13" s="470"/>
      <c r="BF13" s="470"/>
      <c r="BG13" s="470"/>
      <c r="BH13" s="470"/>
      <c r="BI13" s="470"/>
      <c r="BJ13" s="470"/>
      <c r="BK13" s="470"/>
      <c r="BL13" s="470"/>
      <c r="BM13" s="471"/>
      <c r="BN13" s="455">
        <v>130460</v>
      </c>
      <c r="BO13" s="456"/>
      <c r="BP13" s="456"/>
      <c r="BQ13" s="456"/>
      <c r="BR13" s="456"/>
      <c r="BS13" s="456"/>
      <c r="BT13" s="456"/>
      <c r="BU13" s="457"/>
      <c r="BV13" s="455">
        <v>-72471</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8.6</v>
      </c>
      <c r="CU13" s="453"/>
      <c r="CV13" s="453"/>
      <c r="CW13" s="453"/>
      <c r="CX13" s="453"/>
      <c r="CY13" s="453"/>
      <c r="CZ13" s="453"/>
      <c r="DA13" s="454"/>
      <c r="DB13" s="452">
        <v>8.3000000000000007</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135</v>
      </c>
      <c r="M14" s="582"/>
      <c r="N14" s="582"/>
      <c r="O14" s="582"/>
      <c r="P14" s="582"/>
      <c r="Q14" s="583"/>
      <c r="R14" s="542">
        <v>23586</v>
      </c>
      <c r="S14" s="543"/>
      <c r="T14" s="543"/>
      <c r="U14" s="543"/>
      <c r="V14" s="544"/>
      <c r="W14" s="546"/>
      <c r="X14" s="444"/>
      <c r="Y14" s="444"/>
      <c r="Z14" s="444"/>
      <c r="AA14" s="444"/>
      <c r="AB14" s="445"/>
      <c r="AC14" s="535">
        <v>4.9000000000000004</v>
      </c>
      <c r="AD14" s="536"/>
      <c r="AE14" s="536"/>
      <c r="AF14" s="536"/>
      <c r="AG14" s="537"/>
      <c r="AH14" s="535">
        <v>5.9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v>32.299999999999997</v>
      </c>
      <c r="CU14" s="553"/>
      <c r="CV14" s="553"/>
      <c r="CW14" s="553"/>
      <c r="CX14" s="553"/>
      <c r="CY14" s="553"/>
      <c r="CZ14" s="553"/>
      <c r="DA14" s="554"/>
      <c r="DB14" s="552">
        <v>36</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130</v>
      </c>
      <c r="N15" s="540"/>
      <c r="O15" s="540"/>
      <c r="P15" s="540"/>
      <c r="Q15" s="541"/>
      <c r="R15" s="542">
        <v>23324</v>
      </c>
      <c r="S15" s="543"/>
      <c r="T15" s="543"/>
      <c r="U15" s="543"/>
      <c r="V15" s="544"/>
      <c r="W15" s="545" t="s">
        <v>137</v>
      </c>
      <c r="X15" s="441"/>
      <c r="Y15" s="441"/>
      <c r="Z15" s="441"/>
      <c r="AA15" s="441"/>
      <c r="AB15" s="442"/>
      <c r="AC15" s="408">
        <v>3192</v>
      </c>
      <c r="AD15" s="409"/>
      <c r="AE15" s="409"/>
      <c r="AF15" s="409"/>
      <c r="AG15" s="410"/>
      <c r="AH15" s="408">
        <v>3499</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4577625</v>
      </c>
      <c r="BO15" s="485"/>
      <c r="BP15" s="485"/>
      <c r="BQ15" s="485"/>
      <c r="BR15" s="485"/>
      <c r="BS15" s="485"/>
      <c r="BT15" s="485"/>
      <c r="BU15" s="486"/>
      <c r="BV15" s="484">
        <v>4503116</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30</v>
      </c>
      <c r="AD16" s="536"/>
      <c r="AE16" s="536"/>
      <c r="AF16" s="536"/>
      <c r="AG16" s="537"/>
      <c r="AH16" s="535">
        <v>30.1</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6548271</v>
      </c>
      <c r="BO16" s="456"/>
      <c r="BP16" s="456"/>
      <c r="BQ16" s="456"/>
      <c r="BR16" s="456"/>
      <c r="BS16" s="456"/>
      <c r="BT16" s="456"/>
      <c r="BU16" s="457"/>
      <c r="BV16" s="455">
        <v>6445947</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143</v>
      </c>
      <c r="N17" s="549"/>
      <c r="O17" s="549"/>
      <c r="P17" s="549"/>
      <c r="Q17" s="550"/>
      <c r="R17" s="532" t="s">
        <v>144</v>
      </c>
      <c r="S17" s="533"/>
      <c r="T17" s="533"/>
      <c r="U17" s="533"/>
      <c r="V17" s="534"/>
      <c r="W17" s="545" t="s">
        <v>145</v>
      </c>
      <c r="X17" s="441"/>
      <c r="Y17" s="441"/>
      <c r="Z17" s="441"/>
      <c r="AA17" s="441"/>
      <c r="AB17" s="442"/>
      <c r="AC17" s="408">
        <v>6918</v>
      </c>
      <c r="AD17" s="409"/>
      <c r="AE17" s="409"/>
      <c r="AF17" s="409"/>
      <c r="AG17" s="410"/>
      <c r="AH17" s="408">
        <v>7424</v>
      </c>
      <c r="AI17" s="409"/>
      <c r="AJ17" s="409"/>
      <c r="AK17" s="409"/>
      <c r="AL17" s="468"/>
      <c r="AM17" s="512"/>
      <c r="AN17" s="412"/>
      <c r="AO17" s="412"/>
      <c r="AP17" s="412"/>
      <c r="AQ17" s="412"/>
      <c r="AR17" s="412"/>
      <c r="AS17" s="412"/>
      <c r="AT17" s="413"/>
      <c r="AU17" s="513"/>
      <c r="AV17" s="514"/>
      <c r="AW17" s="514"/>
      <c r="AX17" s="514"/>
      <c r="AY17" s="469" t="s">
        <v>146</v>
      </c>
      <c r="AZ17" s="470"/>
      <c r="BA17" s="470"/>
      <c r="BB17" s="470"/>
      <c r="BC17" s="470"/>
      <c r="BD17" s="470"/>
      <c r="BE17" s="470"/>
      <c r="BF17" s="470"/>
      <c r="BG17" s="470"/>
      <c r="BH17" s="470"/>
      <c r="BI17" s="470"/>
      <c r="BJ17" s="470"/>
      <c r="BK17" s="470"/>
      <c r="BL17" s="470"/>
      <c r="BM17" s="471"/>
      <c r="BN17" s="455">
        <v>5877632</v>
      </c>
      <c r="BO17" s="456"/>
      <c r="BP17" s="456"/>
      <c r="BQ17" s="456"/>
      <c r="BR17" s="456"/>
      <c r="BS17" s="456"/>
      <c r="BT17" s="456"/>
      <c r="BU17" s="457"/>
      <c r="BV17" s="455">
        <v>5780985</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147</v>
      </c>
      <c r="C18" s="506"/>
      <c r="D18" s="506"/>
      <c r="E18" s="507"/>
      <c r="F18" s="507"/>
      <c r="G18" s="507"/>
      <c r="H18" s="507"/>
      <c r="I18" s="507"/>
      <c r="J18" s="507"/>
      <c r="K18" s="507"/>
      <c r="L18" s="508">
        <v>118.23</v>
      </c>
      <c r="M18" s="508"/>
      <c r="N18" s="508"/>
      <c r="O18" s="508"/>
      <c r="P18" s="508"/>
      <c r="Q18" s="508"/>
      <c r="R18" s="509"/>
      <c r="S18" s="509"/>
      <c r="T18" s="509"/>
      <c r="U18" s="509"/>
      <c r="V18" s="510"/>
      <c r="W18" s="526"/>
      <c r="X18" s="527"/>
      <c r="Y18" s="527"/>
      <c r="Z18" s="527"/>
      <c r="AA18" s="527"/>
      <c r="AB18" s="551"/>
      <c r="AC18" s="425">
        <v>65.099999999999994</v>
      </c>
      <c r="AD18" s="426"/>
      <c r="AE18" s="426"/>
      <c r="AF18" s="426"/>
      <c r="AG18" s="511"/>
      <c r="AH18" s="425">
        <v>64</v>
      </c>
      <c r="AI18" s="426"/>
      <c r="AJ18" s="426"/>
      <c r="AK18" s="426"/>
      <c r="AL18" s="427"/>
      <c r="AM18" s="512"/>
      <c r="AN18" s="412"/>
      <c r="AO18" s="412"/>
      <c r="AP18" s="412"/>
      <c r="AQ18" s="412"/>
      <c r="AR18" s="412"/>
      <c r="AS18" s="412"/>
      <c r="AT18" s="413"/>
      <c r="AU18" s="513"/>
      <c r="AV18" s="514"/>
      <c r="AW18" s="514"/>
      <c r="AX18" s="514"/>
      <c r="AY18" s="469" t="s">
        <v>148</v>
      </c>
      <c r="AZ18" s="470"/>
      <c r="BA18" s="470"/>
      <c r="BB18" s="470"/>
      <c r="BC18" s="470"/>
      <c r="BD18" s="470"/>
      <c r="BE18" s="470"/>
      <c r="BF18" s="470"/>
      <c r="BG18" s="470"/>
      <c r="BH18" s="470"/>
      <c r="BI18" s="470"/>
      <c r="BJ18" s="470"/>
      <c r="BK18" s="470"/>
      <c r="BL18" s="470"/>
      <c r="BM18" s="471"/>
      <c r="BN18" s="455">
        <v>7471040</v>
      </c>
      <c r="BO18" s="456"/>
      <c r="BP18" s="456"/>
      <c r="BQ18" s="456"/>
      <c r="BR18" s="456"/>
      <c r="BS18" s="456"/>
      <c r="BT18" s="456"/>
      <c r="BU18" s="457"/>
      <c r="BV18" s="455">
        <v>7195493</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149</v>
      </c>
      <c r="C19" s="506"/>
      <c r="D19" s="506"/>
      <c r="E19" s="507"/>
      <c r="F19" s="507"/>
      <c r="G19" s="507"/>
      <c r="H19" s="507"/>
      <c r="I19" s="507"/>
      <c r="J19" s="507"/>
      <c r="K19" s="507"/>
      <c r="L19" s="515">
        <v>203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150</v>
      </c>
      <c r="AZ19" s="470"/>
      <c r="BA19" s="470"/>
      <c r="BB19" s="470"/>
      <c r="BC19" s="470"/>
      <c r="BD19" s="470"/>
      <c r="BE19" s="470"/>
      <c r="BF19" s="470"/>
      <c r="BG19" s="470"/>
      <c r="BH19" s="470"/>
      <c r="BI19" s="470"/>
      <c r="BJ19" s="470"/>
      <c r="BK19" s="470"/>
      <c r="BL19" s="470"/>
      <c r="BM19" s="471"/>
      <c r="BN19" s="455">
        <v>9541610</v>
      </c>
      <c r="BO19" s="456"/>
      <c r="BP19" s="456"/>
      <c r="BQ19" s="456"/>
      <c r="BR19" s="456"/>
      <c r="BS19" s="456"/>
      <c r="BT19" s="456"/>
      <c r="BU19" s="457"/>
      <c r="BV19" s="455">
        <v>9346926</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151</v>
      </c>
      <c r="C20" s="506"/>
      <c r="D20" s="506"/>
      <c r="E20" s="507"/>
      <c r="F20" s="507"/>
      <c r="G20" s="507"/>
      <c r="H20" s="507"/>
      <c r="I20" s="507"/>
      <c r="J20" s="507"/>
      <c r="K20" s="507"/>
      <c r="L20" s="515">
        <v>10682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152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153</v>
      </c>
      <c r="C22" s="432"/>
      <c r="D22" s="433"/>
      <c r="E22" s="440" t="s">
        <v>1</v>
      </c>
      <c r="F22" s="441"/>
      <c r="G22" s="441"/>
      <c r="H22" s="441"/>
      <c r="I22" s="441"/>
      <c r="J22" s="441"/>
      <c r="K22" s="442"/>
      <c r="L22" s="440" t="s">
        <v>154</v>
      </c>
      <c r="M22" s="441"/>
      <c r="N22" s="441"/>
      <c r="O22" s="441"/>
      <c r="P22" s="442"/>
      <c r="Q22" s="446" t="s">
        <v>155</v>
      </c>
      <c r="R22" s="447"/>
      <c r="S22" s="447"/>
      <c r="T22" s="447"/>
      <c r="U22" s="447"/>
      <c r="V22" s="448"/>
      <c r="W22" s="497" t="s">
        <v>156</v>
      </c>
      <c r="X22" s="432"/>
      <c r="Y22" s="433"/>
      <c r="Z22" s="440" t="s">
        <v>1</v>
      </c>
      <c r="AA22" s="441"/>
      <c r="AB22" s="441"/>
      <c r="AC22" s="441"/>
      <c r="AD22" s="441"/>
      <c r="AE22" s="441"/>
      <c r="AF22" s="441"/>
      <c r="AG22" s="442"/>
      <c r="AH22" s="458" t="s">
        <v>157</v>
      </c>
      <c r="AI22" s="441"/>
      <c r="AJ22" s="441"/>
      <c r="AK22" s="441"/>
      <c r="AL22" s="442"/>
      <c r="AM22" s="458" t="s">
        <v>158</v>
      </c>
      <c r="AN22" s="459"/>
      <c r="AO22" s="459"/>
      <c r="AP22" s="459"/>
      <c r="AQ22" s="459"/>
      <c r="AR22" s="460"/>
      <c r="AS22" s="446" t="s">
        <v>155</v>
      </c>
      <c r="AT22" s="447"/>
      <c r="AU22" s="447"/>
      <c r="AV22" s="447"/>
      <c r="AW22" s="447"/>
      <c r="AX22" s="464"/>
      <c r="AY22" s="481" t="s">
        <v>159</v>
      </c>
      <c r="AZ22" s="482"/>
      <c r="BA22" s="482"/>
      <c r="BB22" s="482"/>
      <c r="BC22" s="482"/>
      <c r="BD22" s="482"/>
      <c r="BE22" s="482"/>
      <c r="BF22" s="482"/>
      <c r="BG22" s="482"/>
      <c r="BH22" s="482"/>
      <c r="BI22" s="482"/>
      <c r="BJ22" s="482"/>
      <c r="BK22" s="482"/>
      <c r="BL22" s="482"/>
      <c r="BM22" s="483"/>
      <c r="BN22" s="484">
        <v>15400463</v>
      </c>
      <c r="BO22" s="485"/>
      <c r="BP22" s="485"/>
      <c r="BQ22" s="485"/>
      <c r="BR22" s="485"/>
      <c r="BS22" s="485"/>
      <c r="BT22" s="485"/>
      <c r="BU22" s="486"/>
      <c r="BV22" s="484">
        <v>13879034</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160</v>
      </c>
      <c r="AZ23" s="470"/>
      <c r="BA23" s="470"/>
      <c r="BB23" s="470"/>
      <c r="BC23" s="470"/>
      <c r="BD23" s="470"/>
      <c r="BE23" s="470"/>
      <c r="BF23" s="470"/>
      <c r="BG23" s="470"/>
      <c r="BH23" s="470"/>
      <c r="BI23" s="470"/>
      <c r="BJ23" s="470"/>
      <c r="BK23" s="470"/>
      <c r="BL23" s="470"/>
      <c r="BM23" s="471"/>
      <c r="BN23" s="455">
        <v>13952446</v>
      </c>
      <c r="BO23" s="456"/>
      <c r="BP23" s="456"/>
      <c r="BQ23" s="456"/>
      <c r="BR23" s="456"/>
      <c r="BS23" s="456"/>
      <c r="BT23" s="456"/>
      <c r="BU23" s="457"/>
      <c r="BV23" s="455">
        <v>12775414</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161</v>
      </c>
      <c r="F24" s="412"/>
      <c r="G24" s="412"/>
      <c r="H24" s="412"/>
      <c r="I24" s="412"/>
      <c r="J24" s="412"/>
      <c r="K24" s="413"/>
      <c r="L24" s="408">
        <v>1</v>
      </c>
      <c r="M24" s="409"/>
      <c r="N24" s="409"/>
      <c r="O24" s="409"/>
      <c r="P24" s="410"/>
      <c r="Q24" s="408">
        <v>8150</v>
      </c>
      <c r="R24" s="409"/>
      <c r="S24" s="409"/>
      <c r="T24" s="409"/>
      <c r="U24" s="409"/>
      <c r="V24" s="410"/>
      <c r="W24" s="498"/>
      <c r="X24" s="435"/>
      <c r="Y24" s="436"/>
      <c r="Z24" s="411" t="s">
        <v>162</v>
      </c>
      <c r="AA24" s="412"/>
      <c r="AB24" s="412"/>
      <c r="AC24" s="412"/>
      <c r="AD24" s="412"/>
      <c r="AE24" s="412"/>
      <c r="AF24" s="412"/>
      <c r="AG24" s="413"/>
      <c r="AH24" s="408">
        <v>219</v>
      </c>
      <c r="AI24" s="409"/>
      <c r="AJ24" s="409"/>
      <c r="AK24" s="409"/>
      <c r="AL24" s="410"/>
      <c r="AM24" s="408">
        <v>724890</v>
      </c>
      <c r="AN24" s="409"/>
      <c r="AO24" s="409"/>
      <c r="AP24" s="409"/>
      <c r="AQ24" s="409"/>
      <c r="AR24" s="410"/>
      <c r="AS24" s="408">
        <v>3310</v>
      </c>
      <c r="AT24" s="409"/>
      <c r="AU24" s="409"/>
      <c r="AV24" s="409"/>
      <c r="AW24" s="409"/>
      <c r="AX24" s="468"/>
      <c r="AY24" s="428" t="s">
        <v>163</v>
      </c>
      <c r="AZ24" s="429"/>
      <c r="BA24" s="429"/>
      <c r="BB24" s="429"/>
      <c r="BC24" s="429"/>
      <c r="BD24" s="429"/>
      <c r="BE24" s="429"/>
      <c r="BF24" s="429"/>
      <c r="BG24" s="429"/>
      <c r="BH24" s="429"/>
      <c r="BI24" s="429"/>
      <c r="BJ24" s="429"/>
      <c r="BK24" s="429"/>
      <c r="BL24" s="429"/>
      <c r="BM24" s="430"/>
      <c r="BN24" s="455">
        <v>10784120</v>
      </c>
      <c r="BO24" s="456"/>
      <c r="BP24" s="456"/>
      <c r="BQ24" s="456"/>
      <c r="BR24" s="456"/>
      <c r="BS24" s="456"/>
      <c r="BT24" s="456"/>
      <c r="BU24" s="457"/>
      <c r="BV24" s="455">
        <v>8802715</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164</v>
      </c>
      <c r="F25" s="412"/>
      <c r="G25" s="412"/>
      <c r="H25" s="412"/>
      <c r="I25" s="412"/>
      <c r="J25" s="412"/>
      <c r="K25" s="413"/>
      <c r="L25" s="408">
        <v>1</v>
      </c>
      <c r="M25" s="409"/>
      <c r="N25" s="409"/>
      <c r="O25" s="409"/>
      <c r="P25" s="410"/>
      <c r="Q25" s="408">
        <v>6650</v>
      </c>
      <c r="R25" s="409"/>
      <c r="S25" s="409"/>
      <c r="T25" s="409"/>
      <c r="U25" s="409"/>
      <c r="V25" s="410"/>
      <c r="W25" s="498"/>
      <c r="X25" s="435"/>
      <c r="Y25" s="436"/>
      <c r="Z25" s="411" t="s">
        <v>165</v>
      </c>
      <c r="AA25" s="412"/>
      <c r="AB25" s="412"/>
      <c r="AC25" s="412"/>
      <c r="AD25" s="412"/>
      <c r="AE25" s="412"/>
      <c r="AF25" s="412"/>
      <c r="AG25" s="413"/>
      <c r="AH25" s="408" t="s">
        <v>122</v>
      </c>
      <c r="AI25" s="409"/>
      <c r="AJ25" s="409"/>
      <c r="AK25" s="409"/>
      <c r="AL25" s="410"/>
      <c r="AM25" s="408" t="s">
        <v>122</v>
      </c>
      <c r="AN25" s="409"/>
      <c r="AO25" s="409"/>
      <c r="AP25" s="409"/>
      <c r="AQ25" s="409"/>
      <c r="AR25" s="410"/>
      <c r="AS25" s="408" t="s">
        <v>122</v>
      </c>
      <c r="AT25" s="409"/>
      <c r="AU25" s="409"/>
      <c r="AV25" s="409"/>
      <c r="AW25" s="409"/>
      <c r="AX25" s="468"/>
      <c r="AY25" s="481" t="s">
        <v>166</v>
      </c>
      <c r="AZ25" s="482"/>
      <c r="BA25" s="482"/>
      <c r="BB25" s="482"/>
      <c r="BC25" s="482"/>
      <c r="BD25" s="482"/>
      <c r="BE25" s="482"/>
      <c r="BF25" s="482"/>
      <c r="BG25" s="482"/>
      <c r="BH25" s="482"/>
      <c r="BI25" s="482"/>
      <c r="BJ25" s="482"/>
      <c r="BK25" s="482"/>
      <c r="BL25" s="482"/>
      <c r="BM25" s="483"/>
      <c r="BN25" s="484">
        <v>4403832</v>
      </c>
      <c r="BO25" s="485"/>
      <c r="BP25" s="485"/>
      <c r="BQ25" s="485"/>
      <c r="BR25" s="485"/>
      <c r="BS25" s="485"/>
      <c r="BT25" s="485"/>
      <c r="BU25" s="486"/>
      <c r="BV25" s="484">
        <v>1247931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167</v>
      </c>
      <c r="F26" s="412"/>
      <c r="G26" s="412"/>
      <c r="H26" s="412"/>
      <c r="I26" s="412"/>
      <c r="J26" s="412"/>
      <c r="K26" s="413"/>
      <c r="L26" s="408">
        <v>1</v>
      </c>
      <c r="M26" s="409"/>
      <c r="N26" s="409"/>
      <c r="O26" s="409"/>
      <c r="P26" s="410"/>
      <c r="Q26" s="408">
        <v>6100</v>
      </c>
      <c r="R26" s="409"/>
      <c r="S26" s="409"/>
      <c r="T26" s="409"/>
      <c r="U26" s="409"/>
      <c r="V26" s="410"/>
      <c r="W26" s="498"/>
      <c r="X26" s="435"/>
      <c r="Y26" s="436"/>
      <c r="Z26" s="411" t="s">
        <v>168</v>
      </c>
      <c r="AA26" s="466"/>
      <c r="AB26" s="466"/>
      <c r="AC26" s="466"/>
      <c r="AD26" s="466"/>
      <c r="AE26" s="466"/>
      <c r="AF26" s="466"/>
      <c r="AG26" s="467"/>
      <c r="AH26" s="408">
        <v>5</v>
      </c>
      <c r="AI26" s="409"/>
      <c r="AJ26" s="409"/>
      <c r="AK26" s="409"/>
      <c r="AL26" s="410"/>
      <c r="AM26" s="408">
        <v>19355</v>
      </c>
      <c r="AN26" s="409"/>
      <c r="AO26" s="409"/>
      <c r="AP26" s="409"/>
      <c r="AQ26" s="409"/>
      <c r="AR26" s="410"/>
      <c r="AS26" s="408">
        <v>3871</v>
      </c>
      <c r="AT26" s="409"/>
      <c r="AU26" s="409"/>
      <c r="AV26" s="409"/>
      <c r="AW26" s="409"/>
      <c r="AX26" s="468"/>
      <c r="AY26" s="495" t="s">
        <v>169</v>
      </c>
      <c r="AZ26" s="415"/>
      <c r="BA26" s="415"/>
      <c r="BB26" s="415"/>
      <c r="BC26" s="415"/>
      <c r="BD26" s="415"/>
      <c r="BE26" s="415"/>
      <c r="BF26" s="415"/>
      <c r="BG26" s="415"/>
      <c r="BH26" s="415"/>
      <c r="BI26" s="415"/>
      <c r="BJ26" s="415"/>
      <c r="BK26" s="415"/>
      <c r="BL26" s="415"/>
      <c r="BM26" s="496"/>
      <c r="BN26" s="455" t="s">
        <v>122</v>
      </c>
      <c r="BO26" s="456"/>
      <c r="BP26" s="456"/>
      <c r="BQ26" s="456"/>
      <c r="BR26" s="456"/>
      <c r="BS26" s="456"/>
      <c r="BT26" s="456"/>
      <c r="BU26" s="457"/>
      <c r="BV26" s="455" t="s">
        <v>122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170</v>
      </c>
      <c r="F27" s="412"/>
      <c r="G27" s="412"/>
      <c r="H27" s="412"/>
      <c r="I27" s="412"/>
      <c r="J27" s="412"/>
      <c r="K27" s="413"/>
      <c r="L27" s="408">
        <v>1</v>
      </c>
      <c r="M27" s="409"/>
      <c r="N27" s="409"/>
      <c r="O27" s="409"/>
      <c r="P27" s="410"/>
      <c r="Q27" s="408">
        <v>4400</v>
      </c>
      <c r="R27" s="409"/>
      <c r="S27" s="409"/>
      <c r="T27" s="409"/>
      <c r="U27" s="409"/>
      <c r="V27" s="410"/>
      <c r="W27" s="498"/>
      <c r="X27" s="435"/>
      <c r="Y27" s="436"/>
      <c r="Z27" s="411" t="s">
        <v>171</v>
      </c>
      <c r="AA27" s="412"/>
      <c r="AB27" s="412"/>
      <c r="AC27" s="412"/>
      <c r="AD27" s="412"/>
      <c r="AE27" s="412"/>
      <c r="AF27" s="412"/>
      <c r="AG27" s="413"/>
      <c r="AH27" s="408">
        <v>6</v>
      </c>
      <c r="AI27" s="409"/>
      <c r="AJ27" s="409"/>
      <c r="AK27" s="409"/>
      <c r="AL27" s="410"/>
      <c r="AM27" s="408">
        <v>16326</v>
      </c>
      <c r="AN27" s="409"/>
      <c r="AO27" s="409"/>
      <c r="AP27" s="409"/>
      <c r="AQ27" s="409"/>
      <c r="AR27" s="410"/>
      <c r="AS27" s="408">
        <v>2721</v>
      </c>
      <c r="AT27" s="409"/>
      <c r="AU27" s="409"/>
      <c r="AV27" s="409"/>
      <c r="AW27" s="409"/>
      <c r="AX27" s="468"/>
      <c r="AY27" s="492" t="s">
        <v>172</v>
      </c>
      <c r="AZ27" s="493"/>
      <c r="BA27" s="493"/>
      <c r="BB27" s="493"/>
      <c r="BC27" s="493"/>
      <c r="BD27" s="493"/>
      <c r="BE27" s="493"/>
      <c r="BF27" s="493"/>
      <c r="BG27" s="493"/>
      <c r="BH27" s="493"/>
      <c r="BI27" s="493"/>
      <c r="BJ27" s="493"/>
      <c r="BK27" s="493"/>
      <c r="BL27" s="493"/>
      <c r="BM27" s="494"/>
      <c r="BN27" s="489">
        <v>434358</v>
      </c>
      <c r="BO27" s="490"/>
      <c r="BP27" s="490"/>
      <c r="BQ27" s="490"/>
      <c r="BR27" s="490"/>
      <c r="BS27" s="490"/>
      <c r="BT27" s="490"/>
      <c r="BU27" s="491"/>
      <c r="BV27" s="489">
        <v>434358</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173</v>
      </c>
      <c r="F28" s="412"/>
      <c r="G28" s="412"/>
      <c r="H28" s="412"/>
      <c r="I28" s="412"/>
      <c r="J28" s="412"/>
      <c r="K28" s="413"/>
      <c r="L28" s="408">
        <v>1</v>
      </c>
      <c r="M28" s="409"/>
      <c r="N28" s="409"/>
      <c r="O28" s="409"/>
      <c r="P28" s="410"/>
      <c r="Q28" s="408">
        <v>3950</v>
      </c>
      <c r="R28" s="409"/>
      <c r="S28" s="409"/>
      <c r="T28" s="409"/>
      <c r="U28" s="409"/>
      <c r="V28" s="410"/>
      <c r="W28" s="498"/>
      <c r="X28" s="435"/>
      <c r="Y28" s="436"/>
      <c r="Z28" s="411" t="s">
        <v>174</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175</v>
      </c>
      <c r="AZ28" s="473"/>
      <c r="BA28" s="473"/>
      <c r="BB28" s="474"/>
      <c r="BC28" s="481" t="s">
        <v>46</v>
      </c>
      <c r="BD28" s="482"/>
      <c r="BE28" s="482"/>
      <c r="BF28" s="482"/>
      <c r="BG28" s="482"/>
      <c r="BH28" s="482"/>
      <c r="BI28" s="482"/>
      <c r="BJ28" s="482"/>
      <c r="BK28" s="482"/>
      <c r="BL28" s="482"/>
      <c r="BM28" s="483"/>
      <c r="BN28" s="484">
        <v>2350136</v>
      </c>
      <c r="BO28" s="485"/>
      <c r="BP28" s="485"/>
      <c r="BQ28" s="485"/>
      <c r="BR28" s="485"/>
      <c r="BS28" s="485"/>
      <c r="BT28" s="485"/>
      <c r="BU28" s="486"/>
      <c r="BV28" s="484">
        <v>1968920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176</v>
      </c>
      <c r="F29" s="412"/>
      <c r="G29" s="412"/>
      <c r="H29" s="412"/>
      <c r="I29" s="412"/>
      <c r="J29" s="412"/>
      <c r="K29" s="413"/>
      <c r="L29" s="408">
        <v>12</v>
      </c>
      <c r="M29" s="409"/>
      <c r="N29" s="409"/>
      <c r="O29" s="409"/>
      <c r="P29" s="410"/>
      <c r="Q29" s="408">
        <v>3550</v>
      </c>
      <c r="R29" s="409"/>
      <c r="S29" s="409"/>
      <c r="T29" s="409"/>
      <c r="U29" s="409"/>
      <c r="V29" s="410"/>
      <c r="W29" s="499"/>
      <c r="X29" s="500"/>
      <c r="Y29" s="501"/>
      <c r="Z29" s="411" t="s">
        <v>177</v>
      </c>
      <c r="AA29" s="412"/>
      <c r="AB29" s="412"/>
      <c r="AC29" s="412"/>
      <c r="AD29" s="412"/>
      <c r="AE29" s="412"/>
      <c r="AF29" s="412"/>
      <c r="AG29" s="413"/>
      <c r="AH29" s="408">
        <v>225</v>
      </c>
      <c r="AI29" s="409"/>
      <c r="AJ29" s="409"/>
      <c r="AK29" s="409"/>
      <c r="AL29" s="410"/>
      <c r="AM29" s="408">
        <v>741216</v>
      </c>
      <c r="AN29" s="409"/>
      <c r="AO29" s="409"/>
      <c r="AP29" s="409"/>
      <c r="AQ29" s="409"/>
      <c r="AR29" s="410"/>
      <c r="AS29" s="408">
        <v>3294</v>
      </c>
      <c r="AT29" s="409"/>
      <c r="AU29" s="409"/>
      <c r="AV29" s="409"/>
      <c r="AW29" s="409"/>
      <c r="AX29" s="468"/>
      <c r="AY29" s="475"/>
      <c r="AZ29" s="476"/>
      <c r="BA29" s="476"/>
      <c r="BB29" s="477"/>
      <c r="BC29" s="469" t="s">
        <v>178</v>
      </c>
      <c r="BD29" s="470"/>
      <c r="BE29" s="470"/>
      <c r="BF29" s="470"/>
      <c r="BG29" s="470"/>
      <c r="BH29" s="470"/>
      <c r="BI29" s="470"/>
      <c r="BJ29" s="470"/>
      <c r="BK29" s="470"/>
      <c r="BL29" s="470"/>
      <c r="BM29" s="471"/>
      <c r="BN29" s="455">
        <v>322671</v>
      </c>
      <c r="BO29" s="456"/>
      <c r="BP29" s="456"/>
      <c r="BQ29" s="456"/>
      <c r="BR29" s="456"/>
      <c r="BS29" s="456"/>
      <c r="BT29" s="456"/>
      <c r="BU29" s="457"/>
      <c r="BV29" s="455">
        <v>222360</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179</v>
      </c>
      <c r="X30" s="423"/>
      <c r="Y30" s="423"/>
      <c r="Z30" s="423"/>
      <c r="AA30" s="423"/>
      <c r="AB30" s="423"/>
      <c r="AC30" s="423"/>
      <c r="AD30" s="423"/>
      <c r="AE30" s="423"/>
      <c r="AF30" s="423"/>
      <c r="AG30" s="424"/>
      <c r="AH30" s="425">
        <v>100.6</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1411148</v>
      </c>
      <c r="BO30" s="490"/>
      <c r="BP30" s="490"/>
      <c r="BQ30" s="490"/>
      <c r="BR30" s="490"/>
      <c r="BS30" s="490"/>
      <c r="BT30" s="490"/>
      <c r="BU30" s="491"/>
      <c r="BV30" s="489">
        <v>1359927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180</v>
      </c>
      <c r="D32" s="414"/>
      <c r="E32" s="414"/>
      <c r="F32" s="414"/>
      <c r="G32" s="414"/>
      <c r="H32" s="414"/>
      <c r="I32" s="414"/>
      <c r="J32" s="414"/>
      <c r="K32" s="414"/>
      <c r="L32" s="414"/>
      <c r="M32" s="414"/>
      <c r="N32" s="414"/>
      <c r="O32" s="414"/>
      <c r="P32" s="414"/>
      <c r="Q32" s="414"/>
      <c r="R32" s="414"/>
      <c r="S32" s="414"/>
      <c r="U32" s="415" t="s">
        <v>181</v>
      </c>
      <c r="V32" s="415"/>
      <c r="W32" s="415"/>
      <c r="X32" s="415"/>
      <c r="Y32" s="415"/>
      <c r="Z32" s="415"/>
      <c r="AA32" s="415"/>
      <c r="AB32" s="415"/>
      <c r="AC32" s="415"/>
      <c r="AD32" s="415"/>
      <c r="AE32" s="415"/>
      <c r="AF32" s="415"/>
      <c r="AG32" s="415"/>
      <c r="AH32" s="415"/>
      <c r="AI32" s="415"/>
      <c r="AJ32" s="415"/>
      <c r="AK32" s="415"/>
      <c r="AM32" s="415" t="s">
        <v>182</v>
      </c>
      <c r="AN32" s="415"/>
      <c r="AO32" s="415"/>
      <c r="AP32" s="415"/>
      <c r="AQ32" s="415"/>
      <c r="AR32" s="415"/>
      <c r="AS32" s="415"/>
      <c r="AT32" s="415"/>
      <c r="AU32" s="415"/>
      <c r="AV32" s="415"/>
      <c r="AW32" s="415"/>
      <c r="AX32" s="415"/>
      <c r="AY32" s="415"/>
      <c r="AZ32" s="415"/>
      <c r="BA32" s="415"/>
      <c r="BB32" s="415"/>
      <c r="BC32" s="415"/>
      <c r="BE32" s="415" t="s">
        <v>183</v>
      </c>
      <c r="BF32" s="415"/>
      <c r="BG32" s="415"/>
      <c r="BH32" s="415"/>
      <c r="BI32" s="415"/>
      <c r="BJ32" s="415"/>
      <c r="BK32" s="415"/>
      <c r="BL32" s="415"/>
      <c r="BM32" s="415"/>
      <c r="BN32" s="415"/>
      <c r="BO32" s="415"/>
      <c r="BP32" s="415"/>
      <c r="BQ32" s="415"/>
      <c r="BR32" s="415"/>
      <c r="BS32" s="415"/>
      <c r="BT32" s="415"/>
      <c r="BU32" s="415"/>
      <c r="BW32" s="415" t="s">
        <v>184</v>
      </c>
      <c r="BX32" s="415"/>
      <c r="BY32" s="415"/>
      <c r="BZ32" s="415"/>
      <c r="CA32" s="415"/>
      <c r="CB32" s="415"/>
      <c r="CC32" s="415"/>
      <c r="CD32" s="415"/>
      <c r="CE32" s="415"/>
      <c r="CF32" s="415"/>
      <c r="CG32" s="415"/>
      <c r="CH32" s="415"/>
      <c r="CI32" s="415"/>
      <c r="CJ32" s="415"/>
      <c r="CK32" s="415"/>
      <c r="CL32" s="415"/>
      <c r="CM32" s="415"/>
      <c r="CO32" s="415" t="s">
        <v>185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186</v>
      </c>
      <c r="D33" s="407"/>
      <c r="E33" s="406" t="s">
        <v>187</v>
      </c>
      <c r="F33" s="406"/>
      <c r="G33" s="406"/>
      <c r="H33" s="406"/>
      <c r="I33" s="406"/>
      <c r="J33" s="406"/>
      <c r="K33" s="406"/>
      <c r="L33" s="406"/>
      <c r="M33" s="406"/>
      <c r="N33" s="406"/>
      <c r="O33" s="406"/>
      <c r="P33" s="406"/>
      <c r="Q33" s="406"/>
      <c r="R33" s="406"/>
      <c r="S33" s="406"/>
      <c r="T33" s="206"/>
      <c r="U33" s="407" t="s">
        <v>186</v>
      </c>
      <c r="V33" s="407"/>
      <c r="W33" s="406" t="s">
        <v>187</v>
      </c>
      <c r="X33" s="406"/>
      <c r="Y33" s="406"/>
      <c r="Z33" s="406"/>
      <c r="AA33" s="406"/>
      <c r="AB33" s="406"/>
      <c r="AC33" s="406"/>
      <c r="AD33" s="406"/>
      <c r="AE33" s="406"/>
      <c r="AF33" s="406"/>
      <c r="AG33" s="406"/>
      <c r="AH33" s="406"/>
      <c r="AI33" s="406"/>
      <c r="AJ33" s="406"/>
      <c r="AK33" s="406"/>
      <c r="AL33" s="206"/>
      <c r="AM33" s="407" t="s">
        <v>186</v>
      </c>
      <c r="AN33" s="407"/>
      <c r="AO33" s="406" t="s">
        <v>187</v>
      </c>
      <c r="AP33" s="406"/>
      <c r="AQ33" s="406"/>
      <c r="AR33" s="406"/>
      <c r="AS33" s="406"/>
      <c r="AT33" s="406"/>
      <c r="AU33" s="406"/>
      <c r="AV33" s="406"/>
      <c r="AW33" s="406"/>
      <c r="AX33" s="406"/>
      <c r="AY33" s="406"/>
      <c r="AZ33" s="406"/>
      <c r="BA33" s="406"/>
      <c r="BB33" s="406"/>
      <c r="BC33" s="406"/>
      <c r="BD33" s="207"/>
      <c r="BE33" s="406" t="s">
        <v>188</v>
      </c>
      <c r="BF33" s="406"/>
      <c r="BG33" s="406" t="s">
        <v>189</v>
      </c>
      <c r="BH33" s="406"/>
      <c r="BI33" s="406"/>
      <c r="BJ33" s="406"/>
      <c r="BK33" s="406"/>
      <c r="BL33" s="406"/>
      <c r="BM33" s="406"/>
      <c r="BN33" s="406"/>
      <c r="BO33" s="406"/>
      <c r="BP33" s="406"/>
      <c r="BQ33" s="406"/>
      <c r="BR33" s="406"/>
      <c r="BS33" s="406"/>
      <c r="BT33" s="406"/>
      <c r="BU33" s="406"/>
      <c r="BV33" s="207"/>
      <c r="BW33" s="407" t="s">
        <v>188</v>
      </c>
      <c r="BX33" s="407"/>
      <c r="BY33" s="406" t="s">
        <v>190</v>
      </c>
      <c r="BZ33" s="406"/>
      <c r="CA33" s="406"/>
      <c r="CB33" s="406"/>
      <c r="CC33" s="406"/>
      <c r="CD33" s="406"/>
      <c r="CE33" s="406"/>
      <c r="CF33" s="406"/>
      <c r="CG33" s="406"/>
      <c r="CH33" s="406"/>
      <c r="CI33" s="406"/>
      <c r="CJ33" s="406"/>
      <c r="CK33" s="406"/>
      <c r="CL33" s="406"/>
      <c r="CM33" s="406"/>
      <c r="CN33" s="206"/>
      <c r="CO33" s="407" t="s">
        <v>186</v>
      </c>
      <c r="CP33" s="407"/>
      <c r="CQ33" s="406" t="s">
        <v>191</v>
      </c>
      <c r="CR33" s="406"/>
      <c r="CS33" s="406"/>
      <c r="CT33" s="406"/>
      <c r="CU33" s="406"/>
      <c r="CV33" s="406"/>
      <c r="CW33" s="406"/>
      <c r="CX33" s="406"/>
      <c r="CY33" s="406"/>
      <c r="CZ33" s="406"/>
      <c r="DA33" s="406"/>
      <c r="DB33" s="406"/>
      <c r="DC33" s="406"/>
      <c r="DD33" s="406"/>
      <c r="DE33" s="406"/>
      <c r="DF33" s="206"/>
      <c r="DG33" s="405" t="s">
        <v>192</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5</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8</v>
      </c>
      <c r="AN34" s="403"/>
      <c r="AO34" s="404" t="str">
        <f>IF('各会計、関係団体の財政状況及び健全化判断比率'!B31="","",'各会計、関係団体の財政状況及び健全化判断比率'!B31)</f>
        <v>下水道事業会計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後期高齢者医療広域連合（一般会計）</v>
      </c>
      <c r="BZ34" s="404"/>
      <c r="CA34" s="404"/>
      <c r="CB34" s="404"/>
      <c r="CC34" s="404"/>
      <c r="CD34" s="404"/>
      <c r="CE34" s="404"/>
      <c r="CF34" s="404"/>
      <c r="CG34" s="404"/>
      <c r="CH34" s="404"/>
      <c r="CI34" s="404"/>
      <c r="CJ34" s="404"/>
      <c r="CK34" s="404"/>
      <c r="CL34" s="404"/>
      <c r="CM34" s="404"/>
      <c r="CN34" s="181"/>
      <c r="CO34" s="403">
        <f>IF(CQ34="","",MAX(C34:D43,U34:V43,AM34:AN43,BE34:BF43,BW34:BX43)+1)</f>
        <v>15</v>
      </c>
      <c r="CP34" s="403"/>
      <c r="CQ34" s="404" t="str">
        <f>IF('各会計、関係団体の財政状況及び健全化判断比率'!BS7="","",'各会計、関係団体の財政状況及び健全化判断比率'!BS7)</f>
        <v>竹原流通センター株式会社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貸付資金特別会計</v>
      </c>
      <c r="F35" s="404"/>
      <c r="G35" s="404"/>
      <c r="H35" s="404"/>
      <c r="I35" s="404"/>
      <c r="J35" s="404"/>
      <c r="K35" s="404"/>
      <c r="L35" s="404"/>
      <c r="M35" s="404"/>
      <c r="N35" s="404"/>
      <c r="O35" s="404"/>
      <c r="P35" s="404"/>
      <c r="Q35" s="404"/>
      <c r="R35" s="404"/>
      <c r="S35" s="404"/>
      <c r="T35" s="181"/>
      <c r="U35" s="403">
        <f>IF(W35="","",U34+1)</f>
        <v>6</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後期高齢者医療広域連合（特別会計）</v>
      </c>
      <c r="BZ35" s="404"/>
      <c r="CA35" s="404"/>
      <c r="CB35" s="404"/>
      <c r="CC35" s="404"/>
      <c r="CD35" s="404"/>
      <c r="CE35" s="404"/>
      <c r="CF35" s="404"/>
      <c r="CG35" s="404"/>
      <c r="CH35" s="404"/>
      <c r="CI35" s="404"/>
      <c r="CJ35" s="404"/>
      <c r="CK35" s="404"/>
      <c r="CL35" s="404"/>
      <c r="CM35" s="404"/>
      <c r="CN35" s="181"/>
      <c r="CO35" s="403">
        <f t="shared" ref="CO35:CO43" si="3">IF(CQ35="","",CO34+1)</f>
        <v>16</v>
      </c>
      <c r="CP35" s="403"/>
      <c r="CQ35" s="404" t="str">
        <f>IF('各会計、関係団体の財政状況及び健全化判断比率'!BS8="","",'各会計、関係団体の財政状況及び健全化判断比率'!BS8)</f>
        <v>株式会社いいね竹原</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f>IF(E36="","",C35+1)</f>
        <v>3</v>
      </c>
      <c r="D36" s="403"/>
      <c r="E36" s="404" t="str">
        <f>IF('各会計、関係団体の財政状況及び健全化判断比率'!B9="","",'各会計、関係団体の財政状況及び健全化判断比率'!B9)</f>
        <v>港湾事業特別会計</v>
      </c>
      <c r="F36" s="404"/>
      <c r="G36" s="404"/>
      <c r="H36" s="404"/>
      <c r="I36" s="404"/>
      <c r="J36" s="404"/>
      <c r="K36" s="404"/>
      <c r="L36" s="404"/>
      <c r="M36" s="404"/>
      <c r="N36" s="404"/>
      <c r="O36" s="404"/>
      <c r="P36" s="404"/>
      <c r="Q36" s="404"/>
      <c r="R36" s="404"/>
      <c r="S36" s="404"/>
      <c r="T36" s="181"/>
      <c r="U36" s="403">
        <f t="shared" ref="U36:U43" si="4">IF(W36="","",U35+1)</f>
        <v>7</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広島中央環境衛生組合</v>
      </c>
      <c r="BZ36" s="404"/>
      <c r="CA36" s="404"/>
      <c r="CB36" s="404"/>
      <c r="CC36" s="404"/>
      <c r="CD36" s="404"/>
      <c r="CE36" s="404"/>
      <c r="CF36" s="404"/>
      <c r="CG36" s="404"/>
      <c r="CH36" s="404"/>
      <c r="CI36" s="404"/>
      <c r="CJ36" s="404"/>
      <c r="CK36" s="404"/>
      <c r="CL36" s="404"/>
      <c r="CM36" s="404"/>
      <c r="CN36" s="181"/>
      <c r="CO36" s="403">
        <f t="shared" si="3"/>
        <v>17</v>
      </c>
      <c r="CP36" s="403"/>
      <c r="CQ36" s="404" t="str">
        <f>IF('各会計、関係団体の財政状況及び健全化判断比率'!BS9="","",'各会計、関係団体の財政状況及び健全化判断比率'!BS9)</f>
        <v>一般社団法人竹原観光まちづくり機構</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f>IF(E37="","",C36+1)</f>
        <v>4</v>
      </c>
      <c r="D37" s="403"/>
      <c r="E37" s="404" t="str">
        <f>IF('各会計、関係団体の財政状況及び健全化判断比率'!B10="","",'各会計、関係団体の財政状況及び健全化判断比率'!B10)</f>
        <v>公共用地先行取得事業特別会計</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広島県市町総合組合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広島県水道広域連合企業団（水道事業会計）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広島県水道広域連合企業団（工業用水道事業会計）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400" t="s">
        <v>194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195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196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197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198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199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200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201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KIsRS/CdHqp2Vz9SrFPIo4toX34Ct5pD9zfb35Kl4ksQ7vxxGWpKyr9zlVUyxhIi32HAgqEUGBLNZQwiWu1M4A==" saltValue="MLteLb1XOHImY/huEzRmh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abSelected="1"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202</v>
      </c>
      <c r="DI1" s="754"/>
      <c r="DJ1" s="754"/>
      <c r="DK1" s="754"/>
      <c r="DL1" s="754"/>
      <c r="DM1" s="754"/>
      <c r="DN1" s="755"/>
      <c r="DO1" s="214"/>
      <c r="DP1" s="753" t="s">
        <v>203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205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208</v>
      </c>
      <c r="S4" s="710"/>
      <c r="T4" s="710"/>
      <c r="U4" s="710"/>
      <c r="V4" s="710"/>
      <c r="W4" s="710"/>
      <c r="X4" s="710"/>
      <c r="Y4" s="711"/>
      <c r="Z4" s="709" t="s">
        <v>209</v>
      </c>
      <c r="AA4" s="710"/>
      <c r="AB4" s="710"/>
      <c r="AC4" s="711"/>
      <c r="AD4" s="709" t="s">
        <v>210</v>
      </c>
      <c r="AE4" s="710"/>
      <c r="AF4" s="710"/>
      <c r="AG4" s="710"/>
      <c r="AH4" s="710"/>
      <c r="AI4" s="710"/>
      <c r="AJ4" s="710"/>
      <c r="AK4" s="711"/>
      <c r="AL4" s="709" t="s">
        <v>209</v>
      </c>
      <c r="AM4" s="710"/>
      <c r="AN4" s="710"/>
      <c r="AO4" s="711"/>
      <c r="AP4" s="756" t="s">
        <v>211</v>
      </c>
      <c r="AQ4" s="756"/>
      <c r="AR4" s="756"/>
      <c r="AS4" s="756"/>
      <c r="AT4" s="756"/>
      <c r="AU4" s="756"/>
      <c r="AV4" s="756"/>
      <c r="AW4" s="756"/>
      <c r="AX4" s="756"/>
      <c r="AY4" s="756"/>
      <c r="AZ4" s="756"/>
      <c r="BA4" s="756"/>
      <c r="BB4" s="756"/>
      <c r="BC4" s="756"/>
      <c r="BD4" s="756"/>
      <c r="BE4" s="756"/>
      <c r="BF4" s="756"/>
      <c r="BG4" s="756" t="s">
        <v>212</v>
      </c>
      <c r="BH4" s="756"/>
      <c r="BI4" s="756"/>
      <c r="BJ4" s="756"/>
      <c r="BK4" s="756"/>
      <c r="BL4" s="756"/>
      <c r="BM4" s="756"/>
      <c r="BN4" s="756"/>
      <c r="BO4" s="756" t="s">
        <v>209</v>
      </c>
      <c r="BP4" s="756"/>
      <c r="BQ4" s="756"/>
      <c r="BR4" s="756"/>
      <c r="BS4" s="756" t="s">
        <v>213</v>
      </c>
      <c r="BT4" s="756"/>
      <c r="BU4" s="756"/>
      <c r="BV4" s="756"/>
      <c r="BW4" s="756"/>
      <c r="BX4" s="756"/>
      <c r="BY4" s="756"/>
      <c r="BZ4" s="756"/>
      <c r="CA4" s="756"/>
      <c r="CB4" s="756"/>
      <c r="CD4" s="709" t="s">
        <v>214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215</v>
      </c>
      <c r="C5" s="716"/>
      <c r="D5" s="716"/>
      <c r="E5" s="716"/>
      <c r="F5" s="716"/>
      <c r="G5" s="716"/>
      <c r="H5" s="716"/>
      <c r="I5" s="716"/>
      <c r="J5" s="716"/>
      <c r="K5" s="716"/>
      <c r="L5" s="716"/>
      <c r="M5" s="716"/>
      <c r="N5" s="716"/>
      <c r="O5" s="716"/>
      <c r="P5" s="716"/>
      <c r="Q5" s="717"/>
      <c r="R5" s="712">
        <v>5143024</v>
      </c>
      <c r="S5" s="713"/>
      <c r="T5" s="713"/>
      <c r="U5" s="713"/>
      <c r="V5" s="713"/>
      <c r="W5" s="713"/>
      <c r="X5" s="713"/>
      <c r="Y5" s="738"/>
      <c r="Z5" s="751">
        <v>31.7</v>
      </c>
      <c r="AA5" s="751"/>
      <c r="AB5" s="751"/>
      <c r="AC5" s="751"/>
      <c r="AD5" s="752">
        <v>5143024</v>
      </c>
      <c r="AE5" s="752"/>
      <c r="AF5" s="752"/>
      <c r="AG5" s="752"/>
      <c r="AH5" s="752"/>
      <c r="AI5" s="752"/>
      <c r="AJ5" s="752"/>
      <c r="AK5" s="752"/>
      <c r="AL5" s="739">
        <v>64.5</v>
      </c>
      <c r="AM5" s="721"/>
      <c r="AN5" s="721"/>
      <c r="AO5" s="740"/>
      <c r="AP5" s="715" t="s">
        <v>216</v>
      </c>
      <c r="AQ5" s="716"/>
      <c r="AR5" s="716"/>
      <c r="AS5" s="716"/>
      <c r="AT5" s="716"/>
      <c r="AU5" s="716"/>
      <c r="AV5" s="716"/>
      <c r="AW5" s="716"/>
      <c r="AX5" s="716"/>
      <c r="AY5" s="716"/>
      <c r="AZ5" s="716"/>
      <c r="BA5" s="716"/>
      <c r="BB5" s="716"/>
      <c r="BC5" s="716"/>
      <c r="BD5" s="716"/>
      <c r="BE5" s="716"/>
      <c r="BF5" s="717"/>
      <c r="BG5" s="657">
        <v>5133117</v>
      </c>
      <c r="BH5" s="658"/>
      <c r="BI5" s="658"/>
      <c r="BJ5" s="658"/>
      <c r="BK5" s="658"/>
      <c r="BL5" s="658"/>
      <c r="BM5" s="658"/>
      <c r="BN5" s="659"/>
      <c r="BO5" s="695">
        <v>99.8</v>
      </c>
      <c r="BP5" s="695"/>
      <c r="BQ5" s="695"/>
      <c r="BR5" s="695"/>
      <c r="BS5" s="696">
        <v>24682</v>
      </c>
      <c r="BT5" s="696"/>
      <c r="BU5" s="696"/>
      <c r="BV5" s="696"/>
      <c r="BW5" s="696"/>
      <c r="BX5" s="696"/>
      <c r="BY5" s="696"/>
      <c r="BZ5" s="696"/>
      <c r="CA5" s="696"/>
      <c r="CB5" s="736"/>
      <c r="CD5" s="709" t="s">
        <v>211</v>
      </c>
      <c r="CE5" s="710"/>
      <c r="CF5" s="710"/>
      <c r="CG5" s="710"/>
      <c r="CH5" s="710"/>
      <c r="CI5" s="710"/>
      <c r="CJ5" s="710"/>
      <c r="CK5" s="710"/>
      <c r="CL5" s="710"/>
      <c r="CM5" s="710"/>
      <c r="CN5" s="710"/>
      <c r="CO5" s="710"/>
      <c r="CP5" s="710"/>
      <c r="CQ5" s="711"/>
      <c r="CR5" s="709" t="s">
        <v>217</v>
      </c>
      <c r="CS5" s="710"/>
      <c r="CT5" s="710"/>
      <c r="CU5" s="710"/>
      <c r="CV5" s="710"/>
      <c r="CW5" s="710"/>
      <c r="CX5" s="710"/>
      <c r="CY5" s="711"/>
      <c r="CZ5" s="709" t="s">
        <v>209</v>
      </c>
      <c r="DA5" s="710"/>
      <c r="DB5" s="710"/>
      <c r="DC5" s="711"/>
      <c r="DD5" s="709" t="s">
        <v>218</v>
      </c>
      <c r="DE5" s="710"/>
      <c r="DF5" s="710"/>
      <c r="DG5" s="710"/>
      <c r="DH5" s="710"/>
      <c r="DI5" s="710"/>
      <c r="DJ5" s="710"/>
      <c r="DK5" s="710"/>
      <c r="DL5" s="710"/>
      <c r="DM5" s="710"/>
      <c r="DN5" s="710"/>
      <c r="DO5" s="710"/>
      <c r="DP5" s="711"/>
      <c r="DQ5" s="709" t="s">
        <v>219</v>
      </c>
      <c r="DR5" s="710"/>
      <c r="DS5" s="710"/>
      <c r="DT5" s="710"/>
      <c r="DU5" s="710"/>
      <c r="DV5" s="710"/>
      <c r="DW5" s="710"/>
      <c r="DX5" s="710"/>
      <c r="DY5" s="710"/>
      <c r="DZ5" s="710"/>
      <c r="EA5" s="710"/>
      <c r="EB5" s="710"/>
      <c r="EC5" s="711"/>
    </row>
    <row r="6" spans="2:143" ht="11.25" customHeight="1" x14ac:dyDescent="0.2">
      <c r="B6" s="654" t="s">
        <v>220</v>
      </c>
      <c r="C6" s="655"/>
      <c r="D6" s="655"/>
      <c r="E6" s="655"/>
      <c r="F6" s="655"/>
      <c r="G6" s="655"/>
      <c r="H6" s="655"/>
      <c r="I6" s="655"/>
      <c r="J6" s="655"/>
      <c r="K6" s="655"/>
      <c r="L6" s="655"/>
      <c r="M6" s="655"/>
      <c r="N6" s="655"/>
      <c r="O6" s="655"/>
      <c r="P6" s="655"/>
      <c r="Q6" s="656"/>
      <c r="R6" s="657">
        <v>127758</v>
      </c>
      <c r="S6" s="658"/>
      <c r="T6" s="658"/>
      <c r="U6" s="658"/>
      <c r="V6" s="658"/>
      <c r="W6" s="658"/>
      <c r="X6" s="658"/>
      <c r="Y6" s="659"/>
      <c r="Z6" s="695">
        <v>0.8</v>
      </c>
      <c r="AA6" s="695"/>
      <c r="AB6" s="695"/>
      <c r="AC6" s="695"/>
      <c r="AD6" s="696">
        <v>127758</v>
      </c>
      <c r="AE6" s="696"/>
      <c r="AF6" s="696"/>
      <c r="AG6" s="696"/>
      <c r="AH6" s="696"/>
      <c r="AI6" s="696"/>
      <c r="AJ6" s="696"/>
      <c r="AK6" s="696"/>
      <c r="AL6" s="660">
        <v>1.6</v>
      </c>
      <c r="AM6" s="661"/>
      <c r="AN6" s="661"/>
      <c r="AO6" s="697"/>
      <c r="AP6" s="654" t="s">
        <v>221</v>
      </c>
      <c r="AQ6" s="655"/>
      <c r="AR6" s="655"/>
      <c r="AS6" s="655"/>
      <c r="AT6" s="655"/>
      <c r="AU6" s="655"/>
      <c r="AV6" s="655"/>
      <c r="AW6" s="655"/>
      <c r="AX6" s="655"/>
      <c r="AY6" s="655"/>
      <c r="AZ6" s="655"/>
      <c r="BA6" s="655"/>
      <c r="BB6" s="655"/>
      <c r="BC6" s="655"/>
      <c r="BD6" s="655"/>
      <c r="BE6" s="655"/>
      <c r="BF6" s="656"/>
      <c r="BG6" s="657">
        <v>5133117</v>
      </c>
      <c r="BH6" s="658"/>
      <c r="BI6" s="658"/>
      <c r="BJ6" s="658"/>
      <c r="BK6" s="658"/>
      <c r="BL6" s="658"/>
      <c r="BM6" s="658"/>
      <c r="BN6" s="659"/>
      <c r="BO6" s="695">
        <v>99.8</v>
      </c>
      <c r="BP6" s="695"/>
      <c r="BQ6" s="695"/>
      <c r="BR6" s="695"/>
      <c r="BS6" s="696">
        <v>24682</v>
      </c>
      <c r="BT6" s="696"/>
      <c r="BU6" s="696"/>
      <c r="BV6" s="696"/>
      <c r="BW6" s="696"/>
      <c r="BX6" s="696"/>
      <c r="BY6" s="696"/>
      <c r="BZ6" s="696"/>
      <c r="CA6" s="696"/>
      <c r="CB6" s="736"/>
      <c r="CD6" s="715" t="s">
        <v>222</v>
      </c>
      <c r="CE6" s="716"/>
      <c r="CF6" s="716"/>
      <c r="CG6" s="716"/>
      <c r="CH6" s="716"/>
      <c r="CI6" s="716"/>
      <c r="CJ6" s="716"/>
      <c r="CK6" s="716"/>
      <c r="CL6" s="716"/>
      <c r="CM6" s="716"/>
      <c r="CN6" s="716"/>
      <c r="CO6" s="716"/>
      <c r="CP6" s="716"/>
      <c r="CQ6" s="717"/>
      <c r="CR6" s="657">
        <v>141706</v>
      </c>
      <c r="CS6" s="658"/>
      <c r="CT6" s="658"/>
      <c r="CU6" s="658"/>
      <c r="CV6" s="658"/>
      <c r="CW6" s="658"/>
      <c r="CX6" s="658"/>
      <c r="CY6" s="659"/>
      <c r="CZ6" s="739">
        <v>0.9</v>
      </c>
      <c r="DA6" s="721"/>
      <c r="DB6" s="721"/>
      <c r="DC6" s="741"/>
      <c r="DD6" s="663" t="s">
        <v>122</v>
      </c>
      <c r="DE6" s="658"/>
      <c r="DF6" s="658"/>
      <c r="DG6" s="658"/>
      <c r="DH6" s="658"/>
      <c r="DI6" s="658"/>
      <c r="DJ6" s="658"/>
      <c r="DK6" s="658"/>
      <c r="DL6" s="658"/>
      <c r="DM6" s="658"/>
      <c r="DN6" s="658"/>
      <c r="DO6" s="658"/>
      <c r="DP6" s="659"/>
      <c r="DQ6" s="663">
        <v>141706</v>
      </c>
      <c r="DR6" s="658"/>
      <c r="DS6" s="658"/>
      <c r="DT6" s="658"/>
      <c r="DU6" s="658"/>
      <c r="DV6" s="658"/>
      <c r="DW6" s="658"/>
      <c r="DX6" s="658"/>
      <c r="DY6" s="658"/>
      <c r="DZ6" s="658"/>
      <c r="EA6" s="658"/>
      <c r="EB6" s="658"/>
      <c r="EC6" s="694"/>
    </row>
    <row r="7" spans="2:143" ht="11.25" customHeight="1" x14ac:dyDescent="0.2">
      <c r="B7" s="654" t="s">
        <v>223</v>
      </c>
      <c r="C7" s="655"/>
      <c r="D7" s="655"/>
      <c r="E7" s="655"/>
      <c r="F7" s="655"/>
      <c r="G7" s="655"/>
      <c r="H7" s="655"/>
      <c r="I7" s="655"/>
      <c r="J7" s="655"/>
      <c r="K7" s="655"/>
      <c r="L7" s="655"/>
      <c r="M7" s="655"/>
      <c r="N7" s="655"/>
      <c r="O7" s="655"/>
      <c r="P7" s="655"/>
      <c r="Q7" s="656"/>
      <c r="R7" s="657">
        <v>1278</v>
      </c>
      <c r="S7" s="658"/>
      <c r="T7" s="658"/>
      <c r="U7" s="658"/>
      <c r="V7" s="658"/>
      <c r="W7" s="658"/>
      <c r="X7" s="658"/>
      <c r="Y7" s="659"/>
      <c r="Z7" s="695">
        <v>0</v>
      </c>
      <c r="AA7" s="695"/>
      <c r="AB7" s="695"/>
      <c r="AC7" s="695"/>
      <c r="AD7" s="696">
        <v>1278</v>
      </c>
      <c r="AE7" s="696"/>
      <c r="AF7" s="696"/>
      <c r="AG7" s="696"/>
      <c r="AH7" s="696"/>
      <c r="AI7" s="696"/>
      <c r="AJ7" s="696"/>
      <c r="AK7" s="696"/>
      <c r="AL7" s="660">
        <v>0</v>
      </c>
      <c r="AM7" s="661"/>
      <c r="AN7" s="661"/>
      <c r="AO7" s="697"/>
      <c r="AP7" s="654" t="s">
        <v>224</v>
      </c>
      <c r="AQ7" s="655"/>
      <c r="AR7" s="655"/>
      <c r="AS7" s="655"/>
      <c r="AT7" s="655"/>
      <c r="AU7" s="655"/>
      <c r="AV7" s="655"/>
      <c r="AW7" s="655"/>
      <c r="AX7" s="655"/>
      <c r="AY7" s="655"/>
      <c r="AZ7" s="655"/>
      <c r="BA7" s="655"/>
      <c r="BB7" s="655"/>
      <c r="BC7" s="655"/>
      <c r="BD7" s="655"/>
      <c r="BE7" s="655"/>
      <c r="BF7" s="656"/>
      <c r="BG7" s="657">
        <v>1222551</v>
      </c>
      <c r="BH7" s="658"/>
      <c r="BI7" s="658"/>
      <c r="BJ7" s="658"/>
      <c r="BK7" s="658"/>
      <c r="BL7" s="658"/>
      <c r="BM7" s="658"/>
      <c r="BN7" s="659"/>
      <c r="BO7" s="695">
        <v>23.8</v>
      </c>
      <c r="BP7" s="695"/>
      <c r="BQ7" s="695"/>
      <c r="BR7" s="695"/>
      <c r="BS7" s="696">
        <v>24682</v>
      </c>
      <c r="BT7" s="696"/>
      <c r="BU7" s="696"/>
      <c r="BV7" s="696"/>
      <c r="BW7" s="696"/>
      <c r="BX7" s="696"/>
      <c r="BY7" s="696"/>
      <c r="BZ7" s="696"/>
      <c r="CA7" s="696"/>
      <c r="CB7" s="736"/>
      <c r="CD7" s="654" t="s">
        <v>225</v>
      </c>
      <c r="CE7" s="655"/>
      <c r="CF7" s="655"/>
      <c r="CG7" s="655"/>
      <c r="CH7" s="655"/>
      <c r="CI7" s="655"/>
      <c r="CJ7" s="655"/>
      <c r="CK7" s="655"/>
      <c r="CL7" s="655"/>
      <c r="CM7" s="655"/>
      <c r="CN7" s="655"/>
      <c r="CO7" s="655"/>
      <c r="CP7" s="655"/>
      <c r="CQ7" s="656"/>
      <c r="CR7" s="657">
        <v>3107004</v>
      </c>
      <c r="CS7" s="658"/>
      <c r="CT7" s="658"/>
      <c r="CU7" s="658"/>
      <c r="CV7" s="658"/>
      <c r="CW7" s="658"/>
      <c r="CX7" s="658"/>
      <c r="CY7" s="659"/>
      <c r="CZ7" s="695">
        <v>19.8</v>
      </c>
      <c r="DA7" s="695"/>
      <c r="DB7" s="695"/>
      <c r="DC7" s="695"/>
      <c r="DD7" s="663">
        <v>1254965</v>
      </c>
      <c r="DE7" s="658"/>
      <c r="DF7" s="658"/>
      <c r="DG7" s="658"/>
      <c r="DH7" s="658"/>
      <c r="DI7" s="658"/>
      <c r="DJ7" s="658"/>
      <c r="DK7" s="658"/>
      <c r="DL7" s="658"/>
      <c r="DM7" s="658"/>
      <c r="DN7" s="658"/>
      <c r="DO7" s="658"/>
      <c r="DP7" s="659"/>
      <c r="DQ7" s="663">
        <v>1481840</v>
      </c>
      <c r="DR7" s="658"/>
      <c r="DS7" s="658"/>
      <c r="DT7" s="658"/>
      <c r="DU7" s="658"/>
      <c r="DV7" s="658"/>
      <c r="DW7" s="658"/>
      <c r="DX7" s="658"/>
      <c r="DY7" s="658"/>
      <c r="DZ7" s="658"/>
      <c r="EA7" s="658"/>
      <c r="EB7" s="658"/>
      <c r="EC7" s="694"/>
    </row>
    <row r="8" spans="2:143" ht="11.25" customHeight="1" x14ac:dyDescent="0.2">
      <c r="B8" s="654" t="s">
        <v>226</v>
      </c>
      <c r="C8" s="655"/>
      <c r="D8" s="655"/>
      <c r="E8" s="655"/>
      <c r="F8" s="655"/>
      <c r="G8" s="655"/>
      <c r="H8" s="655"/>
      <c r="I8" s="655"/>
      <c r="J8" s="655"/>
      <c r="K8" s="655"/>
      <c r="L8" s="655"/>
      <c r="M8" s="655"/>
      <c r="N8" s="655"/>
      <c r="O8" s="655"/>
      <c r="P8" s="655"/>
      <c r="Q8" s="656"/>
      <c r="R8" s="657">
        <v>16450</v>
      </c>
      <c r="S8" s="658"/>
      <c r="T8" s="658"/>
      <c r="U8" s="658"/>
      <c r="V8" s="658"/>
      <c r="W8" s="658"/>
      <c r="X8" s="658"/>
      <c r="Y8" s="659"/>
      <c r="Z8" s="695">
        <v>0.1</v>
      </c>
      <c r="AA8" s="695"/>
      <c r="AB8" s="695"/>
      <c r="AC8" s="695"/>
      <c r="AD8" s="696">
        <v>16450</v>
      </c>
      <c r="AE8" s="696"/>
      <c r="AF8" s="696"/>
      <c r="AG8" s="696"/>
      <c r="AH8" s="696"/>
      <c r="AI8" s="696"/>
      <c r="AJ8" s="696"/>
      <c r="AK8" s="696"/>
      <c r="AL8" s="660">
        <v>0.2</v>
      </c>
      <c r="AM8" s="661"/>
      <c r="AN8" s="661"/>
      <c r="AO8" s="697"/>
      <c r="AP8" s="654" t="s">
        <v>227</v>
      </c>
      <c r="AQ8" s="655"/>
      <c r="AR8" s="655"/>
      <c r="AS8" s="655"/>
      <c r="AT8" s="655"/>
      <c r="AU8" s="655"/>
      <c r="AV8" s="655"/>
      <c r="AW8" s="655"/>
      <c r="AX8" s="655"/>
      <c r="AY8" s="655"/>
      <c r="AZ8" s="655"/>
      <c r="BA8" s="655"/>
      <c r="BB8" s="655"/>
      <c r="BC8" s="655"/>
      <c r="BD8" s="655"/>
      <c r="BE8" s="655"/>
      <c r="BF8" s="656"/>
      <c r="BG8" s="657">
        <v>41369</v>
      </c>
      <c r="BH8" s="658"/>
      <c r="BI8" s="658"/>
      <c r="BJ8" s="658"/>
      <c r="BK8" s="658"/>
      <c r="BL8" s="658"/>
      <c r="BM8" s="658"/>
      <c r="BN8" s="659"/>
      <c r="BO8" s="695">
        <v>0.8</v>
      </c>
      <c r="BP8" s="695"/>
      <c r="BQ8" s="695"/>
      <c r="BR8" s="695"/>
      <c r="BS8" s="696" t="s">
        <v>122</v>
      </c>
      <c r="BT8" s="696"/>
      <c r="BU8" s="696"/>
      <c r="BV8" s="696"/>
      <c r="BW8" s="696"/>
      <c r="BX8" s="696"/>
      <c r="BY8" s="696"/>
      <c r="BZ8" s="696"/>
      <c r="CA8" s="696"/>
      <c r="CB8" s="736"/>
      <c r="CD8" s="654" t="s">
        <v>228</v>
      </c>
      <c r="CE8" s="655"/>
      <c r="CF8" s="655"/>
      <c r="CG8" s="655"/>
      <c r="CH8" s="655"/>
      <c r="CI8" s="655"/>
      <c r="CJ8" s="655"/>
      <c r="CK8" s="655"/>
      <c r="CL8" s="655"/>
      <c r="CM8" s="655"/>
      <c r="CN8" s="655"/>
      <c r="CO8" s="655"/>
      <c r="CP8" s="655"/>
      <c r="CQ8" s="656"/>
      <c r="CR8" s="657">
        <v>5306705</v>
      </c>
      <c r="CS8" s="658"/>
      <c r="CT8" s="658"/>
      <c r="CU8" s="658"/>
      <c r="CV8" s="658"/>
      <c r="CW8" s="658"/>
      <c r="CX8" s="658"/>
      <c r="CY8" s="659"/>
      <c r="CZ8" s="695">
        <v>33.9</v>
      </c>
      <c r="DA8" s="695"/>
      <c r="DB8" s="695"/>
      <c r="DC8" s="695"/>
      <c r="DD8" s="663">
        <v>174108</v>
      </c>
      <c r="DE8" s="658"/>
      <c r="DF8" s="658"/>
      <c r="DG8" s="658"/>
      <c r="DH8" s="658"/>
      <c r="DI8" s="658"/>
      <c r="DJ8" s="658"/>
      <c r="DK8" s="658"/>
      <c r="DL8" s="658"/>
      <c r="DM8" s="658"/>
      <c r="DN8" s="658"/>
      <c r="DO8" s="658"/>
      <c r="DP8" s="659"/>
      <c r="DQ8" s="663">
        <v>3108827</v>
      </c>
      <c r="DR8" s="658"/>
      <c r="DS8" s="658"/>
      <c r="DT8" s="658"/>
      <c r="DU8" s="658"/>
      <c r="DV8" s="658"/>
      <c r="DW8" s="658"/>
      <c r="DX8" s="658"/>
      <c r="DY8" s="658"/>
      <c r="DZ8" s="658"/>
      <c r="EA8" s="658"/>
      <c r="EB8" s="658"/>
      <c r="EC8" s="694"/>
    </row>
    <row r="9" spans="2:143" ht="11.25" customHeight="1" x14ac:dyDescent="0.2">
      <c r="B9" s="654" t="s">
        <v>229</v>
      </c>
      <c r="C9" s="655"/>
      <c r="D9" s="655"/>
      <c r="E9" s="655"/>
      <c r="F9" s="655"/>
      <c r="G9" s="655"/>
      <c r="H9" s="655"/>
      <c r="I9" s="655"/>
      <c r="J9" s="655"/>
      <c r="K9" s="655"/>
      <c r="L9" s="655"/>
      <c r="M9" s="655"/>
      <c r="N9" s="655"/>
      <c r="O9" s="655"/>
      <c r="P9" s="655"/>
      <c r="Q9" s="656"/>
      <c r="R9" s="657">
        <v>18053</v>
      </c>
      <c r="S9" s="658"/>
      <c r="T9" s="658"/>
      <c r="U9" s="658"/>
      <c r="V9" s="658"/>
      <c r="W9" s="658"/>
      <c r="X9" s="658"/>
      <c r="Y9" s="659"/>
      <c r="Z9" s="695">
        <v>0.1</v>
      </c>
      <c r="AA9" s="695"/>
      <c r="AB9" s="695"/>
      <c r="AC9" s="695"/>
      <c r="AD9" s="696">
        <v>18053</v>
      </c>
      <c r="AE9" s="696"/>
      <c r="AF9" s="696"/>
      <c r="AG9" s="696"/>
      <c r="AH9" s="696"/>
      <c r="AI9" s="696"/>
      <c r="AJ9" s="696"/>
      <c r="AK9" s="696"/>
      <c r="AL9" s="660">
        <v>0.2</v>
      </c>
      <c r="AM9" s="661"/>
      <c r="AN9" s="661"/>
      <c r="AO9" s="697"/>
      <c r="AP9" s="654" t="s">
        <v>230</v>
      </c>
      <c r="AQ9" s="655"/>
      <c r="AR9" s="655"/>
      <c r="AS9" s="655"/>
      <c r="AT9" s="655"/>
      <c r="AU9" s="655"/>
      <c r="AV9" s="655"/>
      <c r="AW9" s="655"/>
      <c r="AX9" s="655"/>
      <c r="AY9" s="655"/>
      <c r="AZ9" s="655"/>
      <c r="BA9" s="655"/>
      <c r="BB9" s="655"/>
      <c r="BC9" s="655"/>
      <c r="BD9" s="655"/>
      <c r="BE9" s="655"/>
      <c r="BF9" s="656"/>
      <c r="BG9" s="657">
        <v>1028705</v>
      </c>
      <c r="BH9" s="658"/>
      <c r="BI9" s="658"/>
      <c r="BJ9" s="658"/>
      <c r="BK9" s="658"/>
      <c r="BL9" s="658"/>
      <c r="BM9" s="658"/>
      <c r="BN9" s="659"/>
      <c r="BO9" s="695">
        <v>20</v>
      </c>
      <c r="BP9" s="695"/>
      <c r="BQ9" s="695"/>
      <c r="BR9" s="695"/>
      <c r="BS9" s="696" t="s">
        <v>122</v>
      </c>
      <c r="BT9" s="696"/>
      <c r="BU9" s="696"/>
      <c r="BV9" s="696"/>
      <c r="BW9" s="696"/>
      <c r="BX9" s="696"/>
      <c r="BY9" s="696"/>
      <c r="BZ9" s="696"/>
      <c r="CA9" s="696"/>
      <c r="CB9" s="736"/>
      <c r="CD9" s="654" t="s">
        <v>231</v>
      </c>
      <c r="CE9" s="655"/>
      <c r="CF9" s="655"/>
      <c r="CG9" s="655"/>
      <c r="CH9" s="655"/>
      <c r="CI9" s="655"/>
      <c r="CJ9" s="655"/>
      <c r="CK9" s="655"/>
      <c r="CL9" s="655"/>
      <c r="CM9" s="655"/>
      <c r="CN9" s="655"/>
      <c r="CO9" s="655"/>
      <c r="CP9" s="655"/>
      <c r="CQ9" s="656"/>
      <c r="CR9" s="657">
        <v>1009853</v>
      </c>
      <c r="CS9" s="658"/>
      <c r="CT9" s="658"/>
      <c r="CU9" s="658"/>
      <c r="CV9" s="658"/>
      <c r="CW9" s="658"/>
      <c r="CX9" s="658"/>
      <c r="CY9" s="659"/>
      <c r="CZ9" s="695">
        <v>6.4</v>
      </c>
      <c r="DA9" s="695"/>
      <c r="DB9" s="695"/>
      <c r="DC9" s="695"/>
      <c r="DD9" s="663">
        <v>114723</v>
      </c>
      <c r="DE9" s="658"/>
      <c r="DF9" s="658"/>
      <c r="DG9" s="658"/>
      <c r="DH9" s="658"/>
      <c r="DI9" s="658"/>
      <c r="DJ9" s="658"/>
      <c r="DK9" s="658"/>
      <c r="DL9" s="658"/>
      <c r="DM9" s="658"/>
      <c r="DN9" s="658"/>
      <c r="DO9" s="658"/>
      <c r="DP9" s="659"/>
      <c r="DQ9" s="663">
        <v>716262</v>
      </c>
      <c r="DR9" s="658"/>
      <c r="DS9" s="658"/>
      <c r="DT9" s="658"/>
      <c r="DU9" s="658"/>
      <c r="DV9" s="658"/>
      <c r="DW9" s="658"/>
      <c r="DX9" s="658"/>
      <c r="DY9" s="658"/>
      <c r="DZ9" s="658"/>
      <c r="EA9" s="658"/>
      <c r="EB9" s="658"/>
      <c r="EC9" s="694"/>
    </row>
    <row r="10" spans="2:143" ht="11.25" customHeight="1" x14ac:dyDescent="0.2">
      <c r="B10" s="654" t="s">
        <v>232</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233</v>
      </c>
      <c r="AQ10" s="655"/>
      <c r="AR10" s="655"/>
      <c r="AS10" s="655"/>
      <c r="AT10" s="655"/>
      <c r="AU10" s="655"/>
      <c r="AV10" s="655"/>
      <c r="AW10" s="655"/>
      <c r="AX10" s="655"/>
      <c r="AY10" s="655"/>
      <c r="AZ10" s="655"/>
      <c r="BA10" s="655"/>
      <c r="BB10" s="655"/>
      <c r="BC10" s="655"/>
      <c r="BD10" s="655"/>
      <c r="BE10" s="655"/>
      <c r="BF10" s="656"/>
      <c r="BG10" s="657">
        <v>70563</v>
      </c>
      <c r="BH10" s="658"/>
      <c r="BI10" s="658"/>
      <c r="BJ10" s="658"/>
      <c r="BK10" s="658"/>
      <c r="BL10" s="658"/>
      <c r="BM10" s="658"/>
      <c r="BN10" s="659"/>
      <c r="BO10" s="695">
        <v>1.4</v>
      </c>
      <c r="BP10" s="695"/>
      <c r="BQ10" s="695"/>
      <c r="BR10" s="695"/>
      <c r="BS10" s="696" t="s">
        <v>122</v>
      </c>
      <c r="BT10" s="696"/>
      <c r="BU10" s="696"/>
      <c r="BV10" s="696"/>
      <c r="BW10" s="696"/>
      <c r="BX10" s="696"/>
      <c r="BY10" s="696"/>
      <c r="BZ10" s="696"/>
      <c r="CA10" s="696"/>
      <c r="CB10" s="736"/>
      <c r="CD10" s="654" t="s">
        <v>234</v>
      </c>
      <c r="CE10" s="655"/>
      <c r="CF10" s="655"/>
      <c r="CG10" s="655"/>
      <c r="CH10" s="655"/>
      <c r="CI10" s="655"/>
      <c r="CJ10" s="655"/>
      <c r="CK10" s="655"/>
      <c r="CL10" s="655"/>
      <c r="CM10" s="655"/>
      <c r="CN10" s="655"/>
      <c r="CO10" s="655"/>
      <c r="CP10" s="655"/>
      <c r="CQ10" s="656"/>
      <c r="CR10" s="657">
        <v>41500</v>
      </c>
      <c r="CS10" s="658"/>
      <c r="CT10" s="658"/>
      <c r="CU10" s="658"/>
      <c r="CV10" s="658"/>
      <c r="CW10" s="658"/>
      <c r="CX10" s="658"/>
      <c r="CY10" s="659"/>
      <c r="CZ10" s="695">
        <v>0.3</v>
      </c>
      <c r="DA10" s="695"/>
      <c r="DB10" s="695"/>
      <c r="DC10" s="695"/>
      <c r="DD10" s="663" t="s">
        <v>122</v>
      </c>
      <c r="DE10" s="658"/>
      <c r="DF10" s="658"/>
      <c r="DG10" s="658"/>
      <c r="DH10" s="658"/>
      <c r="DI10" s="658"/>
      <c r="DJ10" s="658"/>
      <c r="DK10" s="658"/>
      <c r="DL10" s="658"/>
      <c r="DM10" s="658"/>
      <c r="DN10" s="658"/>
      <c r="DO10" s="658"/>
      <c r="DP10" s="659"/>
      <c r="DQ10" s="663">
        <v>11500</v>
      </c>
      <c r="DR10" s="658"/>
      <c r="DS10" s="658"/>
      <c r="DT10" s="658"/>
      <c r="DU10" s="658"/>
      <c r="DV10" s="658"/>
      <c r="DW10" s="658"/>
      <c r="DX10" s="658"/>
      <c r="DY10" s="658"/>
      <c r="DZ10" s="658"/>
      <c r="EA10" s="658"/>
      <c r="EB10" s="658"/>
      <c r="EC10" s="694"/>
    </row>
    <row r="11" spans="2:143" ht="11.25" customHeight="1" x14ac:dyDescent="0.2">
      <c r="B11" s="654" t="s">
        <v>235</v>
      </c>
      <c r="C11" s="655"/>
      <c r="D11" s="655"/>
      <c r="E11" s="655"/>
      <c r="F11" s="655"/>
      <c r="G11" s="655"/>
      <c r="H11" s="655"/>
      <c r="I11" s="655"/>
      <c r="J11" s="655"/>
      <c r="K11" s="655"/>
      <c r="L11" s="655"/>
      <c r="M11" s="655"/>
      <c r="N11" s="655"/>
      <c r="O11" s="655"/>
      <c r="P11" s="655"/>
      <c r="Q11" s="656"/>
      <c r="R11" s="657">
        <v>587725</v>
      </c>
      <c r="S11" s="658"/>
      <c r="T11" s="658"/>
      <c r="U11" s="658"/>
      <c r="V11" s="658"/>
      <c r="W11" s="658"/>
      <c r="X11" s="658"/>
      <c r="Y11" s="659"/>
      <c r="Z11" s="660">
        <v>3.6</v>
      </c>
      <c r="AA11" s="661"/>
      <c r="AB11" s="661"/>
      <c r="AC11" s="662"/>
      <c r="AD11" s="663">
        <v>587725</v>
      </c>
      <c r="AE11" s="658"/>
      <c r="AF11" s="658"/>
      <c r="AG11" s="658"/>
      <c r="AH11" s="658"/>
      <c r="AI11" s="658"/>
      <c r="AJ11" s="658"/>
      <c r="AK11" s="659"/>
      <c r="AL11" s="660">
        <v>7.4</v>
      </c>
      <c r="AM11" s="661"/>
      <c r="AN11" s="661"/>
      <c r="AO11" s="697"/>
      <c r="AP11" s="654" t="s">
        <v>236</v>
      </c>
      <c r="AQ11" s="655"/>
      <c r="AR11" s="655"/>
      <c r="AS11" s="655"/>
      <c r="AT11" s="655"/>
      <c r="AU11" s="655"/>
      <c r="AV11" s="655"/>
      <c r="AW11" s="655"/>
      <c r="AX11" s="655"/>
      <c r="AY11" s="655"/>
      <c r="AZ11" s="655"/>
      <c r="BA11" s="655"/>
      <c r="BB11" s="655"/>
      <c r="BC11" s="655"/>
      <c r="BD11" s="655"/>
      <c r="BE11" s="655"/>
      <c r="BF11" s="656"/>
      <c r="BG11" s="657">
        <v>81914</v>
      </c>
      <c r="BH11" s="658"/>
      <c r="BI11" s="658"/>
      <c r="BJ11" s="658"/>
      <c r="BK11" s="658"/>
      <c r="BL11" s="658"/>
      <c r="BM11" s="658"/>
      <c r="BN11" s="659"/>
      <c r="BO11" s="695">
        <v>1.6</v>
      </c>
      <c r="BP11" s="695"/>
      <c r="BQ11" s="695"/>
      <c r="BR11" s="695"/>
      <c r="BS11" s="696">
        <v>24682</v>
      </c>
      <c r="BT11" s="696"/>
      <c r="BU11" s="696"/>
      <c r="BV11" s="696"/>
      <c r="BW11" s="696"/>
      <c r="BX11" s="696"/>
      <c r="BY11" s="696"/>
      <c r="BZ11" s="696"/>
      <c r="CA11" s="696"/>
      <c r="CB11" s="736"/>
      <c r="CD11" s="654" t="s">
        <v>237</v>
      </c>
      <c r="CE11" s="655"/>
      <c r="CF11" s="655"/>
      <c r="CG11" s="655"/>
      <c r="CH11" s="655"/>
      <c r="CI11" s="655"/>
      <c r="CJ11" s="655"/>
      <c r="CK11" s="655"/>
      <c r="CL11" s="655"/>
      <c r="CM11" s="655"/>
      <c r="CN11" s="655"/>
      <c r="CO11" s="655"/>
      <c r="CP11" s="655"/>
      <c r="CQ11" s="656"/>
      <c r="CR11" s="657">
        <v>191876</v>
      </c>
      <c r="CS11" s="658"/>
      <c r="CT11" s="658"/>
      <c r="CU11" s="658"/>
      <c r="CV11" s="658"/>
      <c r="CW11" s="658"/>
      <c r="CX11" s="658"/>
      <c r="CY11" s="659"/>
      <c r="CZ11" s="695">
        <v>1.2</v>
      </c>
      <c r="DA11" s="695"/>
      <c r="DB11" s="695"/>
      <c r="DC11" s="695"/>
      <c r="DD11" s="663">
        <v>35956</v>
      </c>
      <c r="DE11" s="658"/>
      <c r="DF11" s="658"/>
      <c r="DG11" s="658"/>
      <c r="DH11" s="658"/>
      <c r="DI11" s="658"/>
      <c r="DJ11" s="658"/>
      <c r="DK11" s="658"/>
      <c r="DL11" s="658"/>
      <c r="DM11" s="658"/>
      <c r="DN11" s="658"/>
      <c r="DO11" s="658"/>
      <c r="DP11" s="659"/>
      <c r="DQ11" s="663">
        <v>117679</v>
      </c>
      <c r="DR11" s="658"/>
      <c r="DS11" s="658"/>
      <c r="DT11" s="658"/>
      <c r="DU11" s="658"/>
      <c r="DV11" s="658"/>
      <c r="DW11" s="658"/>
      <c r="DX11" s="658"/>
      <c r="DY11" s="658"/>
      <c r="DZ11" s="658"/>
      <c r="EA11" s="658"/>
      <c r="EB11" s="658"/>
      <c r="EC11" s="694"/>
    </row>
    <row r="12" spans="2:143" ht="11.25" customHeight="1" x14ac:dyDescent="0.2">
      <c r="B12" s="654" t="s">
        <v>238</v>
      </c>
      <c r="C12" s="655"/>
      <c r="D12" s="655"/>
      <c r="E12" s="655"/>
      <c r="F12" s="655"/>
      <c r="G12" s="655"/>
      <c r="H12" s="655"/>
      <c r="I12" s="655"/>
      <c r="J12" s="655"/>
      <c r="K12" s="655"/>
      <c r="L12" s="655"/>
      <c r="M12" s="655"/>
      <c r="N12" s="655"/>
      <c r="O12" s="655"/>
      <c r="P12" s="655"/>
      <c r="Q12" s="656"/>
      <c r="R12" s="657">
        <v>20958</v>
      </c>
      <c r="S12" s="658"/>
      <c r="T12" s="658"/>
      <c r="U12" s="658"/>
      <c r="V12" s="658"/>
      <c r="W12" s="658"/>
      <c r="X12" s="658"/>
      <c r="Y12" s="659"/>
      <c r="Z12" s="695">
        <v>0.1</v>
      </c>
      <c r="AA12" s="695"/>
      <c r="AB12" s="695"/>
      <c r="AC12" s="695"/>
      <c r="AD12" s="696">
        <v>20958</v>
      </c>
      <c r="AE12" s="696"/>
      <c r="AF12" s="696"/>
      <c r="AG12" s="696"/>
      <c r="AH12" s="696"/>
      <c r="AI12" s="696"/>
      <c r="AJ12" s="696"/>
      <c r="AK12" s="696"/>
      <c r="AL12" s="660">
        <v>0.3</v>
      </c>
      <c r="AM12" s="661"/>
      <c r="AN12" s="661"/>
      <c r="AO12" s="697"/>
      <c r="AP12" s="654" t="s">
        <v>239</v>
      </c>
      <c r="AQ12" s="655"/>
      <c r="AR12" s="655"/>
      <c r="AS12" s="655"/>
      <c r="AT12" s="655"/>
      <c r="AU12" s="655"/>
      <c r="AV12" s="655"/>
      <c r="AW12" s="655"/>
      <c r="AX12" s="655"/>
      <c r="AY12" s="655"/>
      <c r="AZ12" s="655"/>
      <c r="BA12" s="655"/>
      <c r="BB12" s="655"/>
      <c r="BC12" s="655"/>
      <c r="BD12" s="655"/>
      <c r="BE12" s="655"/>
      <c r="BF12" s="656"/>
      <c r="BG12" s="657">
        <v>3646548</v>
      </c>
      <c r="BH12" s="658"/>
      <c r="BI12" s="658"/>
      <c r="BJ12" s="658"/>
      <c r="BK12" s="658"/>
      <c r="BL12" s="658"/>
      <c r="BM12" s="658"/>
      <c r="BN12" s="659"/>
      <c r="BO12" s="695">
        <v>70.900000000000006</v>
      </c>
      <c r="BP12" s="695"/>
      <c r="BQ12" s="695"/>
      <c r="BR12" s="695"/>
      <c r="BS12" s="696" t="s">
        <v>122</v>
      </c>
      <c r="BT12" s="696"/>
      <c r="BU12" s="696"/>
      <c r="BV12" s="696"/>
      <c r="BW12" s="696"/>
      <c r="BX12" s="696"/>
      <c r="BY12" s="696"/>
      <c r="BZ12" s="696"/>
      <c r="CA12" s="696"/>
      <c r="CB12" s="736"/>
      <c r="CD12" s="654" t="s">
        <v>240</v>
      </c>
      <c r="CE12" s="655"/>
      <c r="CF12" s="655"/>
      <c r="CG12" s="655"/>
      <c r="CH12" s="655"/>
      <c r="CI12" s="655"/>
      <c r="CJ12" s="655"/>
      <c r="CK12" s="655"/>
      <c r="CL12" s="655"/>
      <c r="CM12" s="655"/>
      <c r="CN12" s="655"/>
      <c r="CO12" s="655"/>
      <c r="CP12" s="655"/>
      <c r="CQ12" s="656"/>
      <c r="CR12" s="657">
        <v>458787</v>
      </c>
      <c r="CS12" s="658"/>
      <c r="CT12" s="658"/>
      <c r="CU12" s="658"/>
      <c r="CV12" s="658"/>
      <c r="CW12" s="658"/>
      <c r="CX12" s="658"/>
      <c r="CY12" s="659"/>
      <c r="CZ12" s="695">
        <v>2.9</v>
      </c>
      <c r="DA12" s="695"/>
      <c r="DB12" s="695"/>
      <c r="DC12" s="695"/>
      <c r="DD12" s="663">
        <v>28183</v>
      </c>
      <c r="DE12" s="658"/>
      <c r="DF12" s="658"/>
      <c r="DG12" s="658"/>
      <c r="DH12" s="658"/>
      <c r="DI12" s="658"/>
      <c r="DJ12" s="658"/>
      <c r="DK12" s="658"/>
      <c r="DL12" s="658"/>
      <c r="DM12" s="658"/>
      <c r="DN12" s="658"/>
      <c r="DO12" s="658"/>
      <c r="DP12" s="659"/>
      <c r="DQ12" s="663">
        <v>212363</v>
      </c>
      <c r="DR12" s="658"/>
      <c r="DS12" s="658"/>
      <c r="DT12" s="658"/>
      <c r="DU12" s="658"/>
      <c r="DV12" s="658"/>
      <c r="DW12" s="658"/>
      <c r="DX12" s="658"/>
      <c r="DY12" s="658"/>
      <c r="DZ12" s="658"/>
      <c r="EA12" s="658"/>
      <c r="EB12" s="658"/>
      <c r="EC12" s="694"/>
    </row>
    <row r="13" spans="2:143" ht="11.25" customHeight="1" x14ac:dyDescent="0.2">
      <c r="B13" s="654" t="s">
        <v>241</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242</v>
      </c>
      <c r="AQ13" s="655"/>
      <c r="AR13" s="655"/>
      <c r="AS13" s="655"/>
      <c r="AT13" s="655"/>
      <c r="AU13" s="655"/>
      <c r="AV13" s="655"/>
      <c r="AW13" s="655"/>
      <c r="AX13" s="655"/>
      <c r="AY13" s="655"/>
      <c r="AZ13" s="655"/>
      <c r="BA13" s="655"/>
      <c r="BB13" s="655"/>
      <c r="BC13" s="655"/>
      <c r="BD13" s="655"/>
      <c r="BE13" s="655"/>
      <c r="BF13" s="656"/>
      <c r="BG13" s="657">
        <v>3641074</v>
      </c>
      <c r="BH13" s="658"/>
      <c r="BI13" s="658"/>
      <c r="BJ13" s="658"/>
      <c r="BK13" s="658"/>
      <c r="BL13" s="658"/>
      <c r="BM13" s="658"/>
      <c r="BN13" s="659"/>
      <c r="BO13" s="695">
        <v>70.8</v>
      </c>
      <c r="BP13" s="695"/>
      <c r="BQ13" s="695"/>
      <c r="BR13" s="695"/>
      <c r="BS13" s="696" t="s">
        <v>122</v>
      </c>
      <c r="BT13" s="696"/>
      <c r="BU13" s="696"/>
      <c r="BV13" s="696"/>
      <c r="BW13" s="696"/>
      <c r="BX13" s="696"/>
      <c r="BY13" s="696"/>
      <c r="BZ13" s="696"/>
      <c r="CA13" s="696"/>
      <c r="CB13" s="736"/>
      <c r="CD13" s="654" t="s">
        <v>243</v>
      </c>
      <c r="CE13" s="655"/>
      <c r="CF13" s="655"/>
      <c r="CG13" s="655"/>
      <c r="CH13" s="655"/>
      <c r="CI13" s="655"/>
      <c r="CJ13" s="655"/>
      <c r="CK13" s="655"/>
      <c r="CL13" s="655"/>
      <c r="CM13" s="655"/>
      <c r="CN13" s="655"/>
      <c r="CO13" s="655"/>
      <c r="CP13" s="655"/>
      <c r="CQ13" s="656"/>
      <c r="CR13" s="657">
        <v>2186002</v>
      </c>
      <c r="CS13" s="658"/>
      <c r="CT13" s="658"/>
      <c r="CU13" s="658"/>
      <c r="CV13" s="658"/>
      <c r="CW13" s="658"/>
      <c r="CX13" s="658"/>
      <c r="CY13" s="659"/>
      <c r="CZ13" s="695">
        <v>14</v>
      </c>
      <c r="DA13" s="695"/>
      <c r="DB13" s="695"/>
      <c r="DC13" s="695"/>
      <c r="DD13" s="663">
        <v>1341377</v>
      </c>
      <c r="DE13" s="658"/>
      <c r="DF13" s="658"/>
      <c r="DG13" s="658"/>
      <c r="DH13" s="658"/>
      <c r="DI13" s="658"/>
      <c r="DJ13" s="658"/>
      <c r="DK13" s="658"/>
      <c r="DL13" s="658"/>
      <c r="DM13" s="658"/>
      <c r="DN13" s="658"/>
      <c r="DO13" s="658"/>
      <c r="DP13" s="659"/>
      <c r="DQ13" s="663">
        <v>708408</v>
      </c>
      <c r="DR13" s="658"/>
      <c r="DS13" s="658"/>
      <c r="DT13" s="658"/>
      <c r="DU13" s="658"/>
      <c r="DV13" s="658"/>
      <c r="DW13" s="658"/>
      <c r="DX13" s="658"/>
      <c r="DY13" s="658"/>
      <c r="DZ13" s="658"/>
      <c r="EA13" s="658"/>
      <c r="EB13" s="658"/>
      <c r="EC13" s="694"/>
    </row>
    <row r="14" spans="2:143" ht="11.25" customHeight="1" x14ac:dyDescent="0.2">
      <c r="B14" s="654" t="s">
        <v>244</v>
      </c>
      <c r="C14" s="655"/>
      <c r="D14" s="655"/>
      <c r="E14" s="655"/>
      <c r="F14" s="655"/>
      <c r="G14" s="655"/>
      <c r="H14" s="655"/>
      <c r="I14" s="655"/>
      <c r="J14" s="655"/>
      <c r="K14" s="655"/>
      <c r="L14" s="655"/>
      <c r="M14" s="655"/>
      <c r="N14" s="655"/>
      <c r="O14" s="655"/>
      <c r="P14" s="655"/>
      <c r="Q14" s="656"/>
      <c r="R14" s="657">
        <v>1373</v>
      </c>
      <c r="S14" s="658"/>
      <c r="T14" s="658"/>
      <c r="U14" s="658"/>
      <c r="V14" s="658"/>
      <c r="W14" s="658"/>
      <c r="X14" s="658"/>
      <c r="Y14" s="659"/>
      <c r="Z14" s="695">
        <v>0</v>
      </c>
      <c r="AA14" s="695"/>
      <c r="AB14" s="695"/>
      <c r="AC14" s="695"/>
      <c r="AD14" s="696">
        <v>1373</v>
      </c>
      <c r="AE14" s="696"/>
      <c r="AF14" s="696"/>
      <c r="AG14" s="696"/>
      <c r="AH14" s="696"/>
      <c r="AI14" s="696"/>
      <c r="AJ14" s="696"/>
      <c r="AK14" s="696"/>
      <c r="AL14" s="660">
        <v>0</v>
      </c>
      <c r="AM14" s="661"/>
      <c r="AN14" s="661"/>
      <c r="AO14" s="697"/>
      <c r="AP14" s="654" t="s">
        <v>245</v>
      </c>
      <c r="AQ14" s="655"/>
      <c r="AR14" s="655"/>
      <c r="AS14" s="655"/>
      <c r="AT14" s="655"/>
      <c r="AU14" s="655"/>
      <c r="AV14" s="655"/>
      <c r="AW14" s="655"/>
      <c r="AX14" s="655"/>
      <c r="AY14" s="655"/>
      <c r="AZ14" s="655"/>
      <c r="BA14" s="655"/>
      <c r="BB14" s="655"/>
      <c r="BC14" s="655"/>
      <c r="BD14" s="655"/>
      <c r="BE14" s="655"/>
      <c r="BF14" s="656"/>
      <c r="BG14" s="657">
        <v>92981</v>
      </c>
      <c r="BH14" s="658"/>
      <c r="BI14" s="658"/>
      <c r="BJ14" s="658"/>
      <c r="BK14" s="658"/>
      <c r="BL14" s="658"/>
      <c r="BM14" s="658"/>
      <c r="BN14" s="659"/>
      <c r="BO14" s="695">
        <v>1.8</v>
      </c>
      <c r="BP14" s="695"/>
      <c r="BQ14" s="695"/>
      <c r="BR14" s="695"/>
      <c r="BS14" s="696" t="s">
        <v>122</v>
      </c>
      <c r="BT14" s="696"/>
      <c r="BU14" s="696"/>
      <c r="BV14" s="696"/>
      <c r="BW14" s="696"/>
      <c r="BX14" s="696"/>
      <c r="BY14" s="696"/>
      <c r="BZ14" s="696"/>
      <c r="CA14" s="696"/>
      <c r="CB14" s="736"/>
      <c r="CD14" s="654" t="s">
        <v>246</v>
      </c>
      <c r="CE14" s="655"/>
      <c r="CF14" s="655"/>
      <c r="CG14" s="655"/>
      <c r="CH14" s="655"/>
      <c r="CI14" s="655"/>
      <c r="CJ14" s="655"/>
      <c r="CK14" s="655"/>
      <c r="CL14" s="655"/>
      <c r="CM14" s="655"/>
      <c r="CN14" s="655"/>
      <c r="CO14" s="655"/>
      <c r="CP14" s="655"/>
      <c r="CQ14" s="656"/>
      <c r="CR14" s="657">
        <v>541225</v>
      </c>
      <c r="CS14" s="658"/>
      <c r="CT14" s="658"/>
      <c r="CU14" s="658"/>
      <c r="CV14" s="658"/>
      <c r="CW14" s="658"/>
      <c r="CX14" s="658"/>
      <c r="CY14" s="659"/>
      <c r="CZ14" s="695">
        <v>3.5</v>
      </c>
      <c r="DA14" s="695"/>
      <c r="DB14" s="695"/>
      <c r="DC14" s="695"/>
      <c r="DD14" s="663">
        <v>21293</v>
      </c>
      <c r="DE14" s="658"/>
      <c r="DF14" s="658"/>
      <c r="DG14" s="658"/>
      <c r="DH14" s="658"/>
      <c r="DI14" s="658"/>
      <c r="DJ14" s="658"/>
      <c r="DK14" s="658"/>
      <c r="DL14" s="658"/>
      <c r="DM14" s="658"/>
      <c r="DN14" s="658"/>
      <c r="DO14" s="658"/>
      <c r="DP14" s="659"/>
      <c r="DQ14" s="663">
        <v>499786</v>
      </c>
      <c r="DR14" s="658"/>
      <c r="DS14" s="658"/>
      <c r="DT14" s="658"/>
      <c r="DU14" s="658"/>
      <c r="DV14" s="658"/>
      <c r="DW14" s="658"/>
      <c r="DX14" s="658"/>
      <c r="DY14" s="658"/>
      <c r="DZ14" s="658"/>
      <c r="EA14" s="658"/>
      <c r="EB14" s="658"/>
      <c r="EC14" s="694"/>
    </row>
    <row r="15" spans="2:143" ht="11.25" customHeight="1" x14ac:dyDescent="0.2">
      <c r="B15" s="654" t="s">
        <v>247</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248</v>
      </c>
      <c r="AQ15" s="655"/>
      <c r="AR15" s="655"/>
      <c r="AS15" s="655"/>
      <c r="AT15" s="655"/>
      <c r="AU15" s="655"/>
      <c r="AV15" s="655"/>
      <c r="AW15" s="655"/>
      <c r="AX15" s="655"/>
      <c r="AY15" s="655"/>
      <c r="AZ15" s="655"/>
      <c r="BA15" s="655"/>
      <c r="BB15" s="655"/>
      <c r="BC15" s="655"/>
      <c r="BD15" s="655"/>
      <c r="BE15" s="655"/>
      <c r="BF15" s="656"/>
      <c r="BG15" s="657">
        <v>171037</v>
      </c>
      <c r="BH15" s="658"/>
      <c r="BI15" s="658"/>
      <c r="BJ15" s="658"/>
      <c r="BK15" s="658"/>
      <c r="BL15" s="658"/>
      <c r="BM15" s="658"/>
      <c r="BN15" s="659"/>
      <c r="BO15" s="695">
        <v>3.3</v>
      </c>
      <c r="BP15" s="695"/>
      <c r="BQ15" s="695"/>
      <c r="BR15" s="695"/>
      <c r="BS15" s="696" t="s">
        <v>122</v>
      </c>
      <c r="BT15" s="696"/>
      <c r="BU15" s="696"/>
      <c r="BV15" s="696"/>
      <c r="BW15" s="696"/>
      <c r="BX15" s="696"/>
      <c r="BY15" s="696"/>
      <c r="BZ15" s="696"/>
      <c r="CA15" s="696"/>
      <c r="CB15" s="736"/>
      <c r="CD15" s="654" t="s">
        <v>249</v>
      </c>
      <c r="CE15" s="655"/>
      <c r="CF15" s="655"/>
      <c r="CG15" s="655"/>
      <c r="CH15" s="655"/>
      <c r="CI15" s="655"/>
      <c r="CJ15" s="655"/>
      <c r="CK15" s="655"/>
      <c r="CL15" s="655"/>
      <c r="CM15" s="655"/>
      <c r="CN15" s="655"/>
      <c r="CO15" s="655"/>
      <c r="CP15" s="655"/>
      <c r="CQ15" s="656"/>
      <c r="CR15" s="657">
        <v>813880</v>
      </c>
      <c r="CS15" s="658"/>
      <c r="CT15" s="658"/>
      <c r="CU15" s="658"/>
      <c r="CV15" s="658"/>
      <c r="CW15" s="658"/>
      <c r="CX15" s="658"/>
      <c r="CY15" s="659"/>
      <c r="CZ15" s="695">
        <v>5.2</v>
      </c>
      <c r="DA15" s="695"/>
      <c r="DB15" s="695"/>
      <c r="DC15" s="695"/>
      <c r="DD15" s="663">
        <v>94138</v>
      </c>
      <c r="DE15" s="658"/>
      <c r="DF15" s="658"/>
      <c r="DG15" s="658"/>
      <c r="DH15" s="658"/>
      <c r="DI15" s="658"/>
      <c r="DJ15" s="658"/>
      <c r="DK15" s="658"/>
      <c r="DL15" s="658"/>
      <c r="DM15" s="658"/>
      <c r="DN15" s="658"/>
      <c r="DO15" s="658"/>
      <c r="DP15" s="659"/>
      <c r="DQ15" s="663">
        <v>704250</v>
      </c>
      <c r="DR15" s="658"/>
      <c r="DS15" s="658"/>
      <c r="DT15" s="658"/>
      <c r="DU15" s="658"/>
      <c r="DV15" s="658"/>
      <c r="DW15" s="658"/>
      <c r="DX15" s="658"/>
      <c r="DY15" s="658"/>
      <c r="DZ15" s="658"/>
      <c r="EA15" s="658"/>
      <c r="EB15" s="658"/>
      <c r="EC15" s="694"/>
    </row>
    <row r="16" spans="2:143" ht="11.25" customHeight="1" x14ac:dyDescent="0.2">
      <c r="B16" s="654" t="s">
        <v>250</v>
      </c>
      <c r="C16" s="655"/>
      <c r="D16" s="655"/>
      <c r="E16" s="655"/>
      <c r="F16" s="655"/>
      <c r="G16" s="655"/>
      <c r="H16" s="655"/>
      <c r="I16" s="655"/>
      <c r="J16" s="655"/>
      <c r="K16" s="655"/>
      <c r="L16" s="655"/>
      <c r="M16" s="655"/>
      <c r="N16" s="655"/>
      <c r="O16" s="655"/>
      <c r="P16" s="655"/>
      <c r="Q16" s="656"/>
      <c r="R16" s="657">
        <v>15903</v>
      </c>
      <c r="S16" s="658"/>
      <c r="T16" s="658"/>
      <c r="U16" s="658"/>
      <c r="V16" s="658"/>
      <c r="W16" s="658"/>
      <c r="X16" s="658"/>
      <c r="Y16" s="659"/>
      <c r="Z16" s="695">
        <v>0.1</v>
      </c>
      <c r="AA16" s="695"/>
      <c r="AB16" s="695"/>
      <c r="AC16" s="695"/>
      <c r="AD16" s="696">
        <v>15903</v>
      </c>
      <c r="AE16" s="696"/>
      <c r="AF16" s="696"/>
      <c r="AG16" s="696"/>
      <c r="AH16" s="696"/>
      <c r="AI16" s="696"/>
      <c r="AJ16" s="696"/>
      <c r="AK16" s="696"/>
      <c r="AL16" s="660">
        <v>0.2</v>
      </c>
      <c r="AM16" s="661"/>
      <c r="AN16" s="661"/>
      <c r="AO16" s="697"/>
      <c r="AP16" s="654" t="s">
        <v>251</v>
      </c>
      <c r="AQ16" s="655"/>
      <c r="AR16" s="655"/>
      <c r="AS16" s="655"/>
      <c r="AT16" s="655"/>
      <c r="AU16" s="655"/>
      <c r="AV16" s="655"/>
      <c r="AW16" s="655"/>
      <c r="AX16" s="655"/>
      <c r="AY16" s="655"/>
      <c r="AZ16" s="655"/>
      <c r="BA16" s="655"/>
      <c r="BB16" s="655"/>
      <c r="BC16" s="655"/>
      <c r="BD16" s="655"/>
      <c r="BE16" s="655"/>
      <c r="BF16" s="656"/>
      <c r="BG16" s="657" t="s">
        <v>122</v>
      </c>
      <c r="BH16" s="658"/>
      <c r="BI16" s="658"/>
      <c r="BJ16" s="658"/>
      <c r="BK16" s="658"/>
      <c r="BL16" s="658"/>
      <c r="BM16" s="658"/>
      <c r="BN16" s="659"/>
      <c r="BO16" s="695" t="s">
        <v>122</v>
      </c>
      <c r="BP16" s="695"/>
      <c r="BQ16" s="695"/>
      <c r="BR16" s="695"/>
      <c r="BS16" s="696" t="s">
        <v>122</v>
      </c>
      <c r="BT16" s="696"/>
      <c r="BU16" s="696"/>
      <c r="BV16" s="696"/>
      <c r="BW16" s="696"/>
      <c r="BX16" s="696"/>
      <c r="BY16" s="696"/>
      <c r="BZ16" s="696"/>
      <c r="CA16" s="696"/>
      <c r="CB16" s="736"/>
      <c r="CD16" s="654" t="s">
        <v>252</v>
      </c>
      <c r="CE16" s="655"/>
      <c r="CF16" s="655"/>
      <c r="CG16" s="655"/>
      <c r="CH16" s="655"/>
      <c r="CI16" s="655"/>
      <c r="CJ16" s="655"/>
      <c r="CK16" s="655"/>
      <c r="CL16" s="655"/>
      <c r="CM16" s="655"/>
      <c r="CN16" s="655"/>
      <c r="CO16" s="655"/>
      <c r="CP16" s="655"/>
      <c r="CQ16" s="656"/>
      <c r="CR16" s="657">
        <v>626630</v>
      </c>
      <c r="CS16" s="658"/>
      <c r="CT16" s="658"/>
      <c r="CU16" s="658"/>
      <c r="CV16" s="658"/>
      <c r="CW16" s="658"/>
      <c r="CX16" s="658"/>
      <c r="CY16" s="659"/>
      <c r="CZ16" s="695">
        <v>4</v>
      </c>
      <c r="DA16" s="695"/>
      <c r="DB16" s="695"/>
      <c r="DC16" s="695"/>
      <c r="DD16" s="663" t="s">
        <v>122</v>
      </c>
      <c r="DE16" s="658"/>
      <c r="DF16" s="658"/>
      <c r="DG16" s="658"/>
      <c r="DH16" s="658"/>
      <c r="DI16" s="658"/>
      <c r="DJ16" s="658"/>
      <c r="DK16" s="658"/>
      <c r="DL16" s="658"/>
      <c r="DM16" s="658"/>
      <c r="DN16" s="658"/>
      <c r="DO16" s="658"/>
      <c r="DP16" s="659"/>
      <c r="DQ16" s="663">
        <v>24270</v>
      </c>
      <c r="DR16" s="658"/>
      <c r="DS16" s="658"/>
      <c r="DT16" s="658"/>
      <c r="DU16" s="658"/>
      <c r="DV16" s="658"/>
      <c r="DW16" s="658"/>
      <c r="DX16" s="658"/>
      <c r="DY16" s="658"/>
      <c r="DZ16" s="658"/>
      <c r="EA16" s="658"/>
      <c r="EB16" s="658"/>
      <c r="EC16" s="694"/>
    </row>
    <row r="17" spans="2:133" ht="11.25" customHeight="1" x14ac:dyDescent="0.2">
      <c r="B17" s="654" t="s">
        <v>253</v>
      </c>
      <c r="C17" s="655"/>
      <c r="D17" s="655"/>
      <c r="E17" s="655"/>
      <c r="F17" s="655"/>
      <c r="G17" s="655"/>
      <c r="H17" s="655"/>
      <c r="I17" s="655"/>
      <c r="J17" s="655"/>
      <c r="K17" s="655"/>
      <c r="L17" s="655"/>
      <c r="M17" s="655"/>
      <c r="N17" s="655"/>
      <c r="O17" s="655"/>
      <c r="P17" s="655"/>
      <c r="Q17" s="656"/>
      <c r="R17" s="657">
        <v>54251</v>
      </c>
      <c r="S17" s="658"/>
      <c r="T17" s="658"/>
      <c r="U17" s="658"/>
      <c r="V17" s="658"/>
      <c r="W17" s="658"/>
      <c r="X17" s="658"/>
      <c r="Y17" s="659"/>
      <c r="Z17" s="695">
        <v>0.3</v>
      </c>
      <c r="AA17" s="695"/>
      <c r="AB17" s="695"/>
      <c r="AC17" s="695"/>
      <c r="AD17" s="696">
        <v>54251</v>
      </c>
      <c r="AE17" s="696"/>
      <c r="AF17" s="696"/>
      <c r="AG17" s="696"/>
      <c r="AH17" s="696"/>
      <c r="AI17" s="696"/>
      <c r="AJ17" s="696"/>
      <c r="AK17" s="696"/>
      <c r="AL17" s="660">
        <v>0.7</v>
      </c>
      <c r="AM17" s="661"/>
      <c r="AN17" s="661"/>
      <c r="AO17" s="697"/>
      <c r="AP17" s="654" t="s">
        <v>254</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6"/>
      <c r="CD17" s="654" t="s">
        <v>255</v>
      </c>
      <c r="CE17" s="655"/>
      <c r="CF17" s="655"/>
      <c r="CG17" s="655"/>
      <c r="CH17" s="655"/>
      <c r="CI17" s="655"/>
      <c r="CJ17" s="655"/>
      <c r="CK17" s="655"/>
      <c r="CL17" s="655"/>
      <c r="CM17" s="655"/>
      <c r="CN17" s="655"/>
      <c r="CO17" s="655"/>
      <c r="CP17" s="655"/>
      <c r="CQ17" s="656"/>
      <c r="CR17" s="657">
        <v>1232340</v>
      </c>
      <c r="CS17" s="658"/>
      <c r="CT17" s="658"/>
      <c r="CU17" s="658"/>
      <c r="CV17" s="658"/>
      <c r="CW17" s="658"/>
      <c r="CX17" s="658"/>
      <c r="CY17" s="659"/>
      <c r="CZ17" s="695">
        <v>7.9</v>
      </c>
      <c r="DA17" s="695"/>
      <c r="DB17" s="695"/>
      <c r="DC17" s="695"/>
      <c r="DD17" s="663" t="s">
        <v>122</v>
      </c>
      <c r="DE17" s="658"/>
      <c r="DF17" s="658"/>
      <c r="DG17" s="658"/>
      <c r="DH17" s="658"/>
      <c r="DI17" s="658"/>
      <c r="DJ17" s="658"/>
      <c r="DK17" s="658"/>
      <c r="DL17" s="658"/>
      <c r="DM17" s="658"/>
      <c r="DN17" s="658"/>
      <c r="DO17" s="658"/>
      <c r="DP17" s="659"/>
      <c r="DQ17" s="663">
        <v>1223607</v>
      </c>
      <c r="DR17" s="658"/>
      <c r="DS17" s="658"/>
      <c r="DT17" s="658"/>
      <c r="DU17" s="658"/>
      <c r="DV17" s="658"/>
      <c r="DW17" s="658"/>
      <c r="DX17" s="658"/>
      <c r="DY17" s="658"/>
      <c r="DZ17" s="658"/>
      <c r="EA17" s="658"/>
      <c r="EB17" s="658"/>
      <c r="EC17" s="694"/>
    </row>
    <row r="18" spans="2:133" ht="11.25" customHeight="1" x14ac:dyDescent="0.2">
      <c r="B18" s="654" t="s">
        <v>256</v>
      </c>
      <c r="C18" s="655"/>
      <c r="D18" s="655"/>
      <c r="E18" s="655"/>
      <c r="F18" s="655"/>
      <c r="G18" s="655"/>
      <c r="H18" s="655"/>
      <c r="I18" s="655"/>
      <c r="J18" s="655"/>
      <c r="K18" s="655"/>
      <c r="L18" s="655"/>
      <c r="M18" s="655"/>
      <c r="N18" s="655"/>
      <c r="O18" s="655"/>
      <c r="P18" s="655"/>
      <c r="Q18" s="656"/>
      <c r="R18" s="657">
        <v>18722</v>
      </c>
      <c r="S18" s="658"/>
      <c r="T18" s="658"/>
      <c r="U18" s="658"/>
      <c r="V18" s="658"/>
      <c r="W18" s="658"/>
      <c r="X18" s="658"/>
      <c r="Y18" s="659"/>
      <c r="Z18" s="695">
        <v>0.1</v>
      </c>
      <c r="AA18" s="695"/>
      <c r="AB18" s="695"/>
      <c r="AC18" s="695"/>
      <c r="AD18" s="696">
        <v>18722</v>
      </c>
      <c r="AE18" s="696"/>
      <c r="AF18" s="696"/>
      <c r="AG18" s="696"/>
      <c r="AH18" s="696"/>
      <c r="AI18" s="696"/>
      <c r="AJ18" s="696"/>
      <c r="AK18" s="696"/>
      <c r="AL18" s="660">
        <v>0.2</v>
      </c>
      <c r="AM18" s="661"/>
      <c r="AN18" s="661"/>
      <c r="AO18" s="697"/>
      <c r="AP18" s="654" t="s">
        <v>257</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6"/>
      <c r="CD18" s="654" t="s">
        <v>258</v>
      </c>
      <c r="CE18" s="655"/>
      <c r="CF18" s="655"/>
      <c r="CG18" s="655"/>
      <c r="CH18" s="655"/>
      <c r="CI18" s="655"/>
      <c r="CJ18" s="655"/>
      <c r="CK18" s="655"/>
      <c r="CL18" s="655"/>
      <c r="CM18" s="655"/>
      <c r="CN18" s="655"/>
      <c r="CO18" s="655"/>
      <c r="CP18" s="655"/>
      <c r="CQ18" s="656"/>
      <c r="CR18" s="657" t="s">
        <v>122</v>
      </c>
      <c r="CS18" s="658"/>
      <c r="CT18" s="658"/>
      <c r="CU18" s="658"/>
      <c r="CV18" s="658"/>
      <c r="CW18" s="658"/>
      <c r="CX18" s="658"/>
      <c r="CY18" s="659"/>
      <c r="CZ18" s="695" t="s">
        <v>122</v>
      </c>
      <c r="DA18" s="695"/>
      <c r="DB18" s="695"/>
      <c r="DC18" s="695"/>
      <c r="DD18" s="663" t="s">
        <v>122</v>
      </c>
      <c r="DE18" s="658"/>
      <c r="DF18" s="658"/>
      <c r="DG18" s="658"/>
      <c r="DH18" s="658"/>
      <c r="DI18" s="658"/>
      <c r="DJ18" s="658"/>
      <c r="DK18" s="658"/>
      <c r="DL18" s="658"/>
      <c r="DM18" s="658"/>
      <c r="DN18" s="658"/>
      <c r="DO18" s="658"/>
      <c r="DP18" s="659"/>
      <c r="DQ18" s="663" t="s">
        <v>122</v>
      </c>
      <c r="DR18" s="658"/>
      <c r="DS18" s="658"/>
      <c r="DT18" s="658"/>
      <c r="DU18" s="658"/>
      <c r="DV18" s="658"/>
      <c r="DW18" s="658"/>
      <c r="DX18" s="658"/>
      <c r="DY18" s="658"/>
      <c r="DZ18" s="658"/>
      <c r="EA18" s="658"/>
      <c r="EB18" s="658"/>
      <c r="EC18" s="694"/>
    </row>
    <row r="19" spans="2:133" ht="11.25" customHeight="1" x14ac:dyDescent="0.2">
      <c r="B19" s="654" t="s">
        <v>259</v>
      </c>
      <c r="C19" s="655"/>
      <c r="D19" s="655"/>
      <c r="E19" s="655"/>
      <c r="F19" s="655"/>
      <c r="G19" s="655"/>
      <c r="H19" s="655"/>
      <c r="I19" s="655"/>
      <c r="J19" s="655"/>
      <c r="K19" s="655"/>
      <c r="L19" s="655"/>
      <c r="M19" s="655"/>
      <c r="N19" s="655"/>
      <c r="O19" s="655"/>
      <c r="P19" s="655"/>
      <c r="Q19" s="656"/>
      <c r="R19" s="657">
        <v>13877</v>
      </c>
      <c r="S19" s="658"/>
      <c r="T19" s="658"/>
      <c r="U19" s="658"/>
      <c r="V19" s="658"/>
      <c r="W19" s="658"/>
      <c r="X19" s="658"/>
      <c r="Y19" s="659"/>
      <c r="Z19" s="695">
        <v>0.1</v>
      </c>
      <c r="AA19" s="695"/>
      <c r="AB19" s="695"/>
      <c r="AC19" s="695"/>
      <c r="AD19" s="696">
        <v>13877</v>
      </c>
      <c r="AE19" s="696"/>
      <c r="AF19" s="696"/>
      <c r="AG19" s="696"/>
      <c r="AH19" s="696"/>
      <c r="AI19" s="696"/>
      <c r="AJ19" s="696"/>
      <c r="AK19" s="696"/>
      <c r="AL19" s="660">
        <v>0.2</v>
      </c>
      <c r="AM19" s="661"/>
      <c r="AN19" s="661"/>
      <c r="AO19" s="697"/>
      <c r="AP19" s="654" t="s">
        <v>260</v>
      </c>
      <c r="AQ19" s="655"/>
      <c r="AR19" s="655"/>
      <c r="AS19" s="655"/>
      <c r="AT19" s="655"/>
      <c r="AU19" s="655"/>
      <c r="AV19" s="655"/>
      <c r="AW19" s="655"/>
      <c r="AX19" s="655"/>
      <c r="AY19" s="655"/>
      <c r="AZ19" s="655"/>
      <c r="BA19" s="655"/>
      <c r="BB19" s="655"/>
      <c r="BC19" s="655"/>
      <c r="BD19" s="655"/>
      <c r="BE19" s="655"/>
      <c r="BF19" s="656"/>
      <c r="BG19" s="657">
        <v>9907</v>
      </c>
      <c r="BH19" s="658"/>
      <c r="BI19" s="658"/>
      <c r="BJ19" s="658"/>
      <c r="BK19" s="658"/>
      <c r="BL19" s="658"/>
      <c r="BM19" s="658"/>
      <c r="BN19" s="659"/>
      <c r="BO19" s="695">
        <v>0.2</v>
      </c>
      <c r="BP19" s="695"/>
      <c r="BQ19" s="695"/>
      <c r="BR19" s="695"/>
      <c r="BS19" s="696" t="s">
        <v>122</v>
      </c>
      <c r="BT19" s="696"/>
      <c r="BU19" s="696"/>
      <c r="BV19" s="696"/>
      <c r="BW19" s="696"/>
      <c r="BX19" s="696"/>
      <c r="BY19" s="696"/>
      <c r="BZ19" s="696"/>
      <c r="CA19" s="696"/>
      <c r="CB19" s="736"/>
      <c r="CD19" s="654" t="s">
        <v>261</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2">
      <c r="B20" s="724" t="s">
        <v>262</v>
      </c>
      <c r="C20" s="725"/>
      <c r="D20" s="725"/>
      <c r="E20" s="725"/>
      <c r="F20" s="725"/>
      <c r="G20" s="725"/>
      <c r="H20" s="725"/>
      <c r="I20" s="725"/>
      <c r="J20" s="725"/>
      <c r="K20" s="725"/>
      <c r="L20" s="725"/>
      <c r="M20" s="725"/>
      <c r="N20" s="725"/>
      <c r="O20" s="725"/>
      <c r="P20" s="725"/>
      <c r="Q20" s="726"/>
      <c r="R20" s="657">
        <v>4845</v>
      </c>
      <c r="S20" s="658"/>
      <c r="T20" s="658"/>
      <c r="U20" s="658"/>
      <c r="V20" s="658"/>
      <c r="W20" s="658"/>
      <c r="X20" s="658"/>
      <c r="Y20" s="659"/>
      <c r="Z20" s="695">
        <v>0</v>
      </c>
      <c r="AA20" s="695"/>
      <c r="AB20" s="695"/>
      <c r="AC20" s="695"/>
      <c r="AD20" s="696">
        <v>4845</v>
      </c>
      <c r="AE20" s="696"/>
      <c r="AF20" s="696"/>
      <c r="AG20" s="696"/>
      <c r="AH20" s="696"/>
      <c r="AI20" s="696"/>
      <c r="AJ20" s="696"/>
      <c r="AK20" s="696"/>
      <c r="AL20" s="660">
        <v>0.1</v>
      </c>
      <c r="AM20" s="661"/>
      <c r="AN20" s="661"/>
      <c r="AO20" s="697"/>
      <c r="AP20" s="654" t="s">
        <v>263</v>
      </c>
      <c r="AQ20" s="655"/>
      <c r="AR20" s="655"/>
      <c r="AS20" s="655"/>
      <c r="AT20" s="655"/>
      <c r="AU20" s="655"/>
      <c r="AV20" s="655"/>
      <c r="AW20" s="655"/>
      <c r="AX20" s="655"/>
      <c r="AY20" s="655"/>
      <c r="AZ20" s="655"/>
      <c r="BA20" s="655"/>
      <c r="BB20" s="655"/>
      <c r="BC20" s="655"/>
      <c r="BD20" s="655"/>
      <c r="BE20" s="655"/>
      <c r="BF20" s="656"/>
      <c r="BG20" s="657">
        <v>9907</v>
      </c>
      <c r="BH20" s="658"/>
      <c r="BI20" s="658"/>
      <c r="BJ20" s="658"/>
      <c r="BK20" s="658"/>
      <c r="BL20" s="658"/>
      <c r="BM20" s="658"/>
      <c r="BN20" s="659"/>
      <c r="BO20" s="695">
        <v>0.2</v>
      </c>
      <c r="BP20" s="695"/>
      <c r="BQ20" s="695"/>
      <c r="BR20" s="695"/>
      <c r="BS20" s="696" t="s">
        <v>122</v>
      </c>
      <c r="BT20" s="696"/>
      <c r="BU20" s="696"/>
      <c r="BV20" s="696"/>
      <c r="BW20" s="696"/>
      <c r="BX20" s="696"/>
      <c r="BY20" s="696"/>
      <c r="BZ20" s="696"/>
      <c r="CA20" s="696"/>
      <c r="CB20" s="736"/>
      <c r="CD20" s="654" t="s">
        <v>264</v>
      </c>
      <c r="CE20" s="655"/>
      <c r="CF20" s="655"/>
      <c r="CG20" s="655"/>
      <c r="CH20" s="655"/>
      <c r="CI20" s="655"/>
      <c r="CJ20" s="655"/>
      <c r="CK20" s="655"/>
      <c r="CL20" s="655"/>
      <c r="CM20" s="655"/>
      <c r="CN20" s="655"/>
      <c r="CO20" s="655"/>
      <c r="CP20" s="655"/>
      <c r="CQ20" s="656"/>
      <c r="CR20" s="657">
        <v>15657508</v>
      </c>
      <c r="CS20" s="658"/>
      <c r="CT20" s="658"/>
      <c r="CU20" s="658"/>
      <c r="CV20" s="658"/>
      <c r="CW20" s="658"/>
      <c r="CX20" s="658"/>
      <c r="CY20" s="659"/>
      <c r="CZ20" s="695">
        <v>100</v>
      </c>
      <c r="DA20" s="695"/>
      <c r="DB20" s="695"/>
      <c r="DC20" s="695"/>
      <c r="DD20" s="663">
        <v>3064743</v>
      </c>
      <c r="DE20" s="658"/>
      <c r="DF20" s="658"/>
      <c r="DG20" s="658"/>
      <c r="DH20" s="658"/>
      <c r="DI20" s="658"/>
      <c r="DJ20" s="658"/>
      <c r="DK20" s="658"/>
      <c r="DL20" s="658"/>
      <c r="DM20" s="658"/>
      <c r="DN20" s="658"/>
      <c r="DO20" s="658"/>
      <c r="DP20" s="659"/>
      <c r="DQ20" s="663">
        <v>8950498</v>
      </c>
      <c r="DR20" s="658"/>
      <c r="DS20" s="658"/>
      <c r="DT20" s="658"/>
      <c r="DU20" s="658"/>
      <c r="DV20" s="658"/>
      <c r="DW20" s="658"/>
      <c r="DX20" s="658"/>
      <c r="DY20" s="658"/>
      <c r="DZ20" s="658"/>
      <c r="EA20" s="658"/>
      <c r="EB20" s="658"/>
      <c r="EC20" s="694"/>
    </row>
    <row r="21" spans="2:133" ht="11.25" customHeight="1" x14ac:dyDescent="0.2">
      <c r="B21" s="654" t="s">
        <v>265</v>
      </c>
      <c r="C21" s="655"/>
      <c r="D21" s="655"/>
      <c r="E21" s="655"/>
      <c r="F21" s="655"/>
      <c r="G21" s="655"/>
      <c r="H21" s="655"/>
      <c r="I21" s="655"/>
      <c r="J21" s="655"/>
      <c r="K21" s="655"/>
      <c r="L21" s="655"/>
      <c r="M21" s="655"/>
      <c r="N21" s="655"/>
      <c r="O21" s="655"/>
      <c r="P21" s="655"/>
      <c r="Q21" s="656"/>
      <c r="R21" s="657">
        <v>2517231</v>
      </c>
      <c r="S21" s="658"/>
      <c r="T21" s="658"/>
      <c r="U21" s="658"/>
      <c r="V21" s="658"/>
      <c r="W21" s="658"/>
      <c r="X21" s="658"/>
      <c r="Y21" s="659"/>
      <c r="Z21" s="695">
        <v>15.5</v>
      </c>
      <c r="AA21" s="695"/>
      <c r="AB21" s="695"/>
      <c r="AC21" s="695"/>
      <c r="AD21" s="696">
        <v>1971497</v>
      </c>
      <c r="AE21" s="696"/>
      <c r="AF21" s="696"/>
      <c r="AG21" s="696"/>
      <c r="AH21" s="696"/>
      <c r="AI21" s="696"/>
      <c r="AJ21" s="696"/>
      <c r="AK21" s="696"/>
      <c r="AL21" s="660">
        <v>24.7</v>
      </c>
      <c r="AM21" s="661"/>
      <c r="AN21" s="661"/>
      <c r="AO21" s="697"/>
      <c r="AP21" s="654" t="s">
        <v>266</v>
      </c>
      <c r="AQ21" s="734"/>
      <c r="AR21" s="734"/>
      <c r="AS21" s="734"/>
      <c r="AT21" s="734"/>
      <c r="AU21" s="734"/>
      <c r="AV21" s="734"/>
      <c r="AW21" s="734"/>
      <c r="AX21" s="734"/>
      <c r="AY21" s="734"/>
      <c r="AZ21" s="734"/>
      <c r="BA21" s="734"/>
      <c r="BB21" s="734"/>
      <c r="BC21" s="734"/>
      <c r="BD21" s="734"/>
      <c r="BE21" s="734"/>
      <c r="BF21" s="735"/>
      <c r="BG21" s="657">
        <v>9907</v>
      </c>
      <c r="BH21" s="658"/>
      <c r="BI21" s="658"/>
      <c r="BJ21" s="658"/>
      <c r="BK21" s="658"/>
      <c r="BL21" s="658"/>
      <c r="BM21" s="658"/>
      <c r="BN21" s="659"/>
      <c r="BO21" s="695">
        <v>0.2</v>
      </c>
      <c r="BP21" s="695"/>
      <c r="BQ21" s="695"/>
      <c r="BR21" s="695"/>
      <c r="BS21" s="696" t="s">
        <v>122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267</v>
      </c>
      <c r="C22" s="655"/>
      <c r="D22" s="655"/>
      <c r="E22" s="655"/>
      <c r="F22" s="655"/>
      <c r="G22" s="655"/>
      <c r="H22" s="655"/>
      <c r="I22" s="655"/>
      <c r="J22" s="655"/>
      <c r="K22" s="655"/>
      <c r="L22" s="655"/>
      <c r="M22" s="655"/>
      <c r="N22" s="655"/>
      <c r="O22" s="655"/>
      <c r="P22" s="655"/>
      <c r="Q22" s="656"/>
      <c r="R22" s="657">
        <v>1971497</v>
      </c>
      <c r="S22" s="658"/>
      <c r="T22" s="658"/>
      <c r="U22" s="658"/>
      <c r="V22" s="658"/>
      <c r="W22" s="658"/>
      <c r="X22" s="658"/>
      <c r="Y22" s="659"/>
      <c r="Z22" s="695">
        <v>12.1</v>
      </c>
      <c r="AA22" s="695"/>
      <c r="AB22" s="695"/>
      <c r="AC22" s="695"/>
      <c r="AD22" s="696">
        <v>1971497</v>
      </c>
      <c r="AE22" s="696"/>
      <c r="AF22" s="696"/>
      <c r="AG22" s="696"/>
      <c r="AH22" s="696"/>
      <c r="AI22" s="696"/>
      <c r="AJ22" s="696"/>
      <c r="AK22" s="696"/>
      <c r="AL22" s="660">
        <v>24.7</v>
      </c>
      <c r="AM22" s="661"/>
      <c r="AN22" s="661"/>
      <c r="AO22" s="697"/>
      <c r="AP22" s="654" t="s">
        <v>268</v>
      </c>
      <c r="AQ22" s="734"/>
      <c r="AR22" s="734"/>
      <c r="AS22" s="734"/>
      <c r="AT22" s="734"/>
      <c r="AU22" s="734"/>
      <c r="AV22" s="734"/>
      <c r="AW22" s="734"/>
      <c r="AX22" s="734"/>
      <c r="AY22" s="734"/>
      <c r="AZ22" s="734"/>
      <c r="BA22" s="734"/>
      <c r="BB22" s="734"/>
      <c r="BC22" s="734"/>
      <c r="BD22" s="734"/>
      <c r="BE22" s="734"/>
      <c r="BF22" s="735"/>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6"/>
      <c r="CD22" s="709" t="s">
        <v>269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270</v>
      </c>
      <c r="C23" s="655"/>
      <c r="D23" s="655"/>
      <c r="E23" s="655"/>
      <c r="F23" s="655"/>
      <c r="G23" s="655"/>
      <c r="H23" s="655"/>
      <c r="I23" s="655"/>
      <c r="J23" s="655"/>
      <c r="K23" s="655"/>
      <c r="L23" s="655"/>
      <c r="M23" s="655"/>
      <c r="N23" s="655"/>
      <c r="O23" s="655"/>
      <c r="P23" s="655"/>
      <c r="Q23" s="656"/>
      <c r="R23" s="657">
        <v>545734</v>
      </c>
      <c r="S23" s="658"/>
      <c r="T23" s="658"/>
      <c r="U23" s="658"/>
      <c r="V23" s="658"/>
      <c r="W23" s="658"/>
      <c r="X23" s="658"/>
      <c r="Y23" s="659"/>
      <c r="Z23" s="695">
        <v>3.4</v>
      </c>
      <c r="AA23" s="695"/>
      <c r="AB23" s="695"/>
      <c r="AC23" s="695"/>
      <c r="AD23" s="696" t="s">
        <v>122</v>
      </c>
      <c r="AE23" s="696"/>
      <c r="AF23" s="696"/>
      <c r="AG23" s="696"/>
      <c r="AH23" s="696"/>
      <c r="AI23" s="696"/>
      <c r="AJ23" s="696"/>
      <c r="AK23" s="696"/>
      <c r="AL23" s="660" t="s">
        <v>122</v>
      </c>
      <c r="AM23" s="661"/>
      <c r="AN23" s="661"/>
      <c r="AO23" s="697"/>
      <c r="AP23" s="654" t="s">
        <v>271</v>
      </c>
      <c r="AQ23" s="734"/>
      <c r="AR23" s="734"/>
      <c r="AS23" s="734"/>
      <c r="AT23" s="734"/>
      <c r="AU23" s="734"/>
      <c r="AV23" s="734"/>
      <c r="AW23" s="734"/>
      <c r="AX23" s="734"/>
      <c r="AY23" s="734"/>
      <c r="AZ23" s="734"/>
      <c r="BA23" s="734"/>
      <c r="BB23" s="734"/>
      <c r="BC23" s="734"/>
      <c r="BD23" s="734"/>
      <c r="BE23" s="734"/>
      <c r="BF23" s="735"/>
      <c r="BG23" s="657" t="s">
        <v>122</v>
      </c>
      <c r="BH23" s="658"/>
      <c r="BI23" s="658"/>
      <c r="BJ23" s="658"/>
      <c r="BK23" s="658"/>
      <c r="BL23" s="658"/>
      <c r="BM23" s="658"/>
      <c r="BN23" s="659"/>
      <c r="BO23" s="695" t="s">
        <v>122</v>
      </c>
      <c r="BP23" s="695"/>
      <c r="BQ23" s="695"/>
      <c r="BR23" s="695"/>
      <c r="BS23" s="696" t="s">
        <v>122</v>
      </c>
      <c r="BT23" s="696"/>
      <c r="BU23" s="696"/>
      <c r="BV23" s="696"/>
      <c r="BW23" s="696"/>
      <c r="BX23" s="696"/>
      <c r="BY23" s="696"/>
      <c r="BZ23" s="696"/>
      <c r="CA23" s="696"/>
      <c r="CB23" s="736"/>
      <c r="CD23" s="709" t="s">
        <v>211</v>
      </c>
      <c r="CE23" s="710"/>
      <c r="CF23" s="710"/>
      <c r="CG23" s="710"/>
      <c r="CH23" s="710"/>
      <c r="CI23" s="710"/>
      <c r="CJ23" s="710"/>
      <c r="CK23" s="710"/>
      <c r="CL23" s="710"/>
      <c r="CM23" s="710"/>
      <c r="CN23" s="710"/>
      <c r="CO23" s="710"/>
      <c r="CP23" s="710"/>
      <c r="CQ23" s="711"/>
      <c r="CR23" s="709" t="s">
        <v>272</v>
      </c>
      <c r="CS23" s="710"/>
      <c r="CT23" s="710"/>
      <c r="CU23" s="710"/>
      <c r="CV23" s="710"/>
      <c r="CW23" s="710"/>
      <c r="CX23" s="710"/>
      <c r="CY23" s="711"/>
      <c r="CZ23" s="709" t="s">
        <v>273</v>
      </c>
      <c r="DA23" s="710"/>
      <c r="DB23" s="710"/>
      <c r="DC23" s="711"/>
      <c r="DD23" s="709" t="s">
        <v>274</v>
      </c>
      <c r="DE23" s="710"/>
      <c r="DF23" s="710"/>
      <c r="DG23" s="710"/>
      <c r="DH23" s="710"/>
      <c r="DI23" s="710"/>
      <c r="DJ23" s="710"/>
      <c r="DK23" s="711"/>
      <c r="DL23" s="747" t="s">
        <v>275</v>
      </c>
      <c r="DM23" s="748"/>
      <c r="DN23" s="748"/>
      <c r="DO23" s="748"/>
      <c r="DP23" s="748"/>
      <c r="DQ23" s="748"/>
      <c r="DR23" s="748"/>
      <c r="DS23" s="748"/>
      <c r="DT23" s="748"/>
      <c r="DU23" s="748"/>
      <c r="DV23" s="749"/>
      <c r="DW23" s="709" t="s">
        <v>276</v>
      </c>
      <c r="DX23" s="710"/>
      <c r="DY23" s="710"/>
      <c r="DZ23" s="710"/>
      <c r="EA23" s="710"/>
      <c r="EB23" s="710"/>
      <c r="EC23" s="711"/>
    </row>
    <row r="24" spans="2:133" ht="11.25" customHeight="1" x14ac:dyDescent="0.2">
      <c r="B24" s="654" t="s">
        <v>277</v>
      </c>
      <c r="C24" s="655"/>
      <c r="D24" s="655"/>
      <c r="E24" s="655"/>
      <c r="F24" s="655"/>
      <c r="G24" s="655"/>
      <c r="H24" s="655"/>
      <c r="I24" s="655"/>
      <c r="J24" s="655"/>
      <c r="K24" s="655"/>
      <c r="L24" s="655"/>
      <c r="M24" s="655"/>
      <c r="N24" s="655"/>
      <c r="O24" s="655"/>
      <c r="P24" s="655"/>
      <c r="Q24" s="656"/>
      <c r="R24" s="657" t="s">
        <v>122</v>
      </c>
      <c r="S24" s="658"/>
      <c r="T24" s="658"/>
      <c r="U24" s="658"/>
      <c r="V24" s="658"/>
      <c r="W24" s="658"/>
      <c r="X24" s="658"/>
      <c r="Y24" s="659"/>
      <c r="Z24" s="695" t="s">
        <v>122</v>
      </c>
      <c r="AA24" s="695"/>
      <c r="AB24" s="695"/>
      <c r="AC24" s="695"/>
      <c r="AD24" s="696" t="s">
        <v>122</v>
      </c>
      <c r="AE24" s="696"/>
      <c r="AF24" s="696"/>
      <c r="AG24" s="696"/>
      <c r="AH24" s="696"/>
      <c r="AI24" s="696"/>
      <c r="AJ24" s="696"/>
      <c r="AK24" s="696"/>
      <c r="AL24" s="660" t="s">
        <v>122</v>
      </c>
      <c r="AM24" s="661"/>
      <c r="AN24" s="661"/>
      <c r="AO24" s="697"/>
      <c r="AP24" s="654" t="s">
        <v>278</v>
      </c>
      <c r="AQ24" s="734"/>
      <c r="AR24" s="734"/>
      <c r="AS24" s="734"/>
      <c r="AT24" s="734"/>
      <c r="AU24" s="734"/>
      <c r="AV24" s="734"/>
      <c r="AW24" s="734"/>
      <c r="AX24" s="734"/>
      <c r="AY24" s="734"/>
      <c r="AZ24" s="734"/>
      <c r="BA24" s="734"/>
      <c r="BB24" s="734"/>
      <c r="BC24" s="734"/>
      <c r="BD24" s="734"/>
      <c r="BE24" s="734"/>
      <c r="BF24" s="735"/>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6"/>
      <c r="CD24" s="715" t="s">
        <v>279</v>
      </c>
      <c r="CE24" s="716"/>
      <c r="CF24" s="716"/>
      <c r="CG24" s="716"/>
      <c r="CH24" s="716"/>
      <c r="CI24" s="716"/>
      <c r="CJ24" s="716"/>
      <c r="CK24" s="716"/>
      <c r="CL24" s="716"/>
      <c r="CM24" s="716"/>
      <c r="CN24" s="716"/>
      <c r="CO24" s="716"/>
      <c r="CP24" s="716"/>
      <c r="CQ24" s="717"/>
      <c r="CR24" s="712">
        <v>6356884</v>
      </c>
      <c r="CS24" s="713"/>
      <c r="CT24" s="713"/>
      <c r="CU24" s="713"/>
      <c r="CV24" s="713"/>
      <c r="CW24" s="713"/>
      <c r="CX24" s="713"/>
      <c r="CY24" s="738"/>
      <c r="CZ24" s="739">
        <v>40.6</v>
      </c>
      <c r="DA24" s="721"/>
      <c r="DB24" s="721"/>
      <c r="DC24" s="741"/>
      <c r="DD24" s="737">
        <v>4401248</v>
      </c>
      <c r="DE24" s="713"/>
      <c r="DF24" s="713"/>
      <c r="DG24" s="713"/>
      <c r="DH24" s="713"/>
      <c r="DI24" s="713"/>
      <c r="DJ24" s="713"/>
      <c r="DK24" s="738"/>
      <c r="DL24" s="737">
        <v>3946852</v>
      </c>
      <c r="DM24" s="713"/>
      <c r="DN24" s="713"/>
      <c r="DO24" s="713"/>
      <c r="DP24" s="713"/>
      <c r="DQ24" s="713"/>
      <c r="DR24" s="713"/>
      <c r="DS24" s="713"/>
      <c r="DT24" s="713"/>
      <c r="DU24" s="713"/>
      <c r="DV24" s="738"/>
      <c r="DW24" s="739">
        <v>49.3</v>
      </c>
      <c r="DX24" s="721"/>
      <c r="DY24" s="721"/>
      <c r="DZ24" s="721"/>
      <c r="EA24" s="721"/>
      <c r="EB24" s="721"/>
      <c r="EC24" s="740"/>
    </row>
    <row r="25" spans="2:133" ht="11.25" customHeight="1" x14ac:dyDescent="0.2">
      <c r="B25" s="654" t="s">
        <v>280</v>
      </c>
      <c r="C25" s="655"/>
      <c r="D25" s="655"/>
      <c r="E25" s="655"/>
      <c r="F25" s="655"/>
      <c r="G25" s="655"/>
      <c r="H25" s="655"/>
      <c r="I25" s="655"/>
      <c r="J25" s="655"/>
      <c r="K25" s="655"/>
      <c r="L25" s="655"/>
      <c r="M25" s="655"/>
      <c r="N25" s="655"/>
      <c r="O25" s="655"/>
      <c r="P25" s="655"/>
      <c r="Q25" s="656"/>
      <c r="R25" s="657">
        <v>8522726</v>
      </c>
      <c r="S25" s="658"/>
      <c r="T25" s="658"/>
      <c r="U25" s="658"/>
      <c r="V25" s="658"/>
      <c r="W25" s="658"/>
      <c r="X25" s="658"/>
      <c r="Y25" s="659"/>
      <c r="Z25" s="695">
        <v>52.5</v>
      </c>
      <c r="AA25" s="695"/>
      <c r="AB25" s="695"/>
      <c r="AC25" s="695"/>
      <c r="AD25" s="696">
        <v>7976992</v>
      </c>
      <c r="AE25" s="696"/>
      <c r="AF25" s="696"/>
      <c r="AG25" s="696"/>
      <c r="AH25" s="696"/>
      <c r="AI25" s="696"/>
      <c r="AJ25" s="696"/>
      <c r="AK25" s="696"/>
      <c r="AL25" s="660">
        <v>100</v>
      </c>
      <c r="AM25" s="661"/>
      <c r="AN25" s="661"/>
      <c r="AO25" s="697"/>
      <c r="AP25" s="654" t="s">
        <v>281</v>
      </c>
      <c r="AQ25" s="734"/>
      <c r="AR25" s="734"/>
      <c r="AS25" s="734"/>
      <c r="AT25" s="734"/>
      <c r="AU25" s="734"/>
      <c r="AV25" s="734"/>
      <c r="AW25" s="734"/>
      <c r="AX25" s="734"/>
      <c r="AY25" s="734"/>
      <c r="AZ25" s="734"/>
      <c r="BA25" s="734"/>
      <c r="BB25" s="734"/>
      <c r="BC25" s="734"/>
      <c r="BD25" s="734"/>
      <c r="BE25" s="734"/>
      <c r="BF25" s="735"/>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6"/>
      <c r="CD25" s="654" t="s">
        <v>282</v>
      </c>
      <c r="CE25" s="655"/>
      <c r="CF25" s="655"/>
      <c r="CG25" s="655"/>
      <c r="CH25" s="655"/>
      <c r="CI25" s="655"/>
      <c r="CJ25" s="655"/>
      <c r="CK25" s="655"/>
      <c r="CL25" s="655"/>
      <c r="CM25" s="655"/>
      <c r="CN25" s="655"/>
      <c r="CO25" s="655"/>
      <c r="CP25" s="655"/>
      <c r="CQ25" s="656"/>
      <c r="CR25" s="657">
        <v>2442143</v>
      </c>
      <c r="CS25" s="670"/>
      <c r="CT25" s="670"/>
      <c r="CU25" s="670"/>
      <c r="CV25" s="670"/>
      <c r="CW25" s="670"/>
      <c r="CX25" s="670"/>
      <c r="CY25" s="671"/>
      <c r="CZ25" s="660">
        <v>15.6</v>
      </c>
      <c r="DA25" s="672"/>
      <c r="DB25" s="672"/>
      <c r="DC25" s="673"/>
      <c r="DD25" s="663">
        <v>2087795</v>
      </c>
      <c r="DE25" s="670"/>
      <c r="DF25" s="670"/>
      <c r="DG25" s="670"/>
      <c r="DH25" s="670"/>
      <c r="DI25" s="670"/>
      <c r="DJ25" s="670"/>
      <c r="DK25" s="671"/>
      <c r="DL25" s="663">
        <v>2070056</v>
      </c>
      <c r="DM25" s="670"/>
      <c r="DN25" s="670"/>
      <c r="DO25" s="670"/>
      <c r="DP25" s="670"/>
      <c r="DQ25" s="670"/>
      <c r="DR25" s="670"/>
      <c r="DS25" s="670"/>
      <c r="DT25" s="670"/>
      <c r="DU25" s="670"/>
      <c r="DV25" s="671"/>
      <c r="DW25" s="660">
        <v>25.9</v>
      </c>
      <c r="DX25" s="672"/>
      <c r="DY25" s="672"/>
      <c r="DZ25" s="672"/>
      <c r="EA25" s="672"/>
      <c r="EB25" s="672"/>
      <c r="EC25" s="684"/>
    </row>
    <row r="26" spans="2:133" ht="11.25" customHeight="1" x14ac:dyDescent="0.2">
      <c r="B26" s="654" t="s">
        <v>283</v>
      </c>
      <c r="C26" s="655"/>
      <c r="D26" s="655"/>
      <c r="E26" s="655"/>
      <c r="F26" s="655"/>
      <c r="G26" s="655"/>
      <c r="H26" s="655"/>
      <c r="I26" s="655"/>
      <c r="J26" s="655"/>
      <c r="K26" s="655"/>
      <c r="L26" s="655"/>
      <c r="M26" s="655"/>
      <c r="N26" s="655"/>
      <c r="O26" s="655"/>
      <c r="P26" s="655"/>
      <c r="Q26" s="656"/>
      <c r="R26" s="657">
        <v>1540</v>
      </c>
      <c r="S26" s="658"/>
      <c r="T26" s="658"/>
      <c r="U26" s="658"/>
      <c r="V26" s="658"/>
      <c r="W26" s="658"/>
      <c r="X26" s="658"/>
      <c r="Y26" s="659"/>
      <c r="Z26" s="695">
        <v>0</v>
      </c>
      <c r="AA26" s="695"/>
      <c r="AB26" s="695"/>
      <c r="AC26" s="695"/>
      <c r="AD26" s="696">
        <v>1540</v>
      </c>
      <c r="AE26" s="696"/>
      <c r="AF26" s="696"/>
      <c r="AG26" s="696"/>
      <c r="AH26" s="696"/>
      <c r="AI26" s="696"/>
      <c r="AJ26" s="696"/>
      <c r="AK26" s="696"/>
      <c r="AL26" s="660">
        <v>0</v>
      </c>
      <c r="AM26" s="661"/>
      <c r="AN26" s="661"/>
      <c r="AO26" s="697"/>
      <c r="AP26" s="654" t="s">
        <v>284</v>
      </c>
      <c r="AQ26" s="734"/>
      <c r="AR26" s="734"/>
      <c r="AS26" s="734"/>
      <c r="AT26" s="734"/>
      <c r="AU26" s="734"/>
      <c r="AV26" s="734"/>
      <c r="AW26" s="734"/>
      <c r="AX26" s="734"/>
      <c r="AY26" s="734"/>
      <c r="AZ26" s="734"/>
      <c r="BA26" s="734"/>
      <c r="BB26" s="734"/>
      <c r="BC26" s="734"/>
      <c r="BD26" s="734"/>
      <c r="BE26" s="734"/>
      <c r="BF26" s="735"/>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6"/>
      <c r="CD26" s="654" t="s">
        <v>285</v>
      </c>
      <c r="CE26" s="655"/>
      <c r="CF26" s="655"/>
      <c r="CG26" s="655"/>
      <c r="CH26" s="655"/>
      <c r="CI26" s="655"/>
      <c r="CJ26" s="655"/>
      <c r="CK26" s="655"/>
      <c r="CL26" s="655"/>
      <c r="CM26" s="655"/>
      <c r="CN26" s="655"/>
      <c r="CO26" s="655"/>
      <c r="CP26" s="655"/>
      <c r="CQ26" s="656"/>
      <c r="CR26" s="657">
        <v>1348372</v>
      </c>
      <c r="CS26" s="658"/>
      <c r="CT26" s="658"/>
      <c r="CU26" s="658"/>
      <c r="CV26" s="658"/>
      <c r="CW26" s="658"/>
      <c r="CX26" s="658"/>
      <c r="CY26" s="659"/>
      <c r="CZ26" s="660">
        <v>8.6</v>
      </c>
      <c r="DA26" s="672"/>
      <c r="DB26" s="672"/>
      <c r="DC26" s="673"/>
      <c r="DD26" s="663">
        <v>1135137</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2">
      <c r="B27" s="654" t="s">
        <v>286</v>
      </c>
      <c r="C27" s="655"/>
      <c r="D27" s="655"/>
      <c r="E27" s="655"/>
      <c r="F27" s="655"/>
      <c r="G27" s="655"/>
      <c r="H27" s="655"/>
      <c r="I27" s="655"/>
      <c r="J27" s="655"/>
      <c r="K27" s="655"/>
      <c r="L27" s="655"/>
      <c r="M27" s="655"/>
      <c r="N27" s="655"/>
      <c r="O27" s="655"/>
      <c r="P27" s="655"/>
      <c r="Q27" s="656"/>
      <c r="R27" s="657">
        <v>198503</v>
      </c>
      <c r="S27" s="658"/>
      <c r="T27" s="658"/>
      <c r="U27" s="658"/>
      <c r="V27" s="658"/>
      <c r="W27" s="658"/>
      <c r="X27" s="658"/>
      <c r="Y27" s="659"/>
      <c r="Z27" s="695">
        <v>1.2</v>
      </c>
      <c r="AA27" s="695"/>
      <c r="AB27" s="695"/>
      <c r="AC27" s="695"/>
      <c r="AD27" s="696" t="s">
        <v>122</v>
      </c>
      <c r="AE27" s="696"/>
      <c r="AF27" s="696"/>
      <c r="AG27" s="696"/>
      <c r="AH27" s="696"/>
      <c r="AI27" s="696"/>
      <c r="AJ27" s="696"/>
      <c r="AK27" s="696"/>
      <c r="AL27" s="660" t="s">
        <v>122</v>
      </c>
      <c r="AM27" s="661"/>
      <c r="AN27" s="661"/>
      <c r="AO27" s="697"/>
      <c r="AP27" s="654" t="s">
        <v>287</v>
      </c>
      <c r="AQ27" s="655"/>
      <c r="AR27" s="655"/>
      <c r="AS27" s="655"/>
      <c r="AT27" s="655"/>
      <c r="AU27" s="655"/>
      <c r="AV27" s="655"/>
      <c r="AW27" s="655"/>
      <c r="AX27" s="655"/>
      <c r="AY27" s="655"/>
      <c r="AZ27" s="655"/>
      <c r="BA27" s="655"/>
      <c r="BB27" s="655"/>
      <c r="BC27" s="655"/>
      <c r="BD27" s="655"/>
      <c r="BE27" s="655"/>
      <c r="BF27" s="656"/>
      <c r="BG27" s="657">
        <v>5143024</v>
      </c>
      <c r="BH27" s="658"/>
      <c r="BI27" s="658"/>
      <c r="BJ27" s="658"/>
      <c r="BK27" s="658"/>
      <c r="BL27" s="658"/>
      <c r="BM27" s="658"/>
      <c r="BN27" s="659"/>
      <c r="BO27" s="695">
        <v>100</v>
      </c>
      <c r="BP27" s="695"/>
      <c r="BQ27" s="695"/>
      <c r="BR27" s="695"/>
      <c r="BS27" s="696">
        <v>24682</v>
      </c>
      <c r="BT27" s="696"/>
      <c r="BU27" s="696"/>
      <c r="BV27" s="696"/>
      <c r="BW27" s="696"/>
      <c r="BX27" s="696"/>
      <c r="BY27" s="696"/>
      <c r="BZ27" s="696"/>
      <c r="CA27" s="696"/>
      <c r="CB27" s="736"/>
      <c r="CD27" s="654" t="s">
        <v>288</v>
      </c>
      <c r="CE27" s="655"/>
      <c r="CF27" s="655"/>
      <c r="CG27" s="655"/>
      <c r="CH27" s="655"/>
      <c r="CI27" s="655"/>
      <c r="CJ27" s="655"/>
      <c r="CK27" s="655"/>
      <c r="CL27" s="655"/>
      <c r="CM27" s="655"/>
      <c r="CN27" s="655"/>
      <c r="CO27" s="655"/>
      <c r="CP27" s="655"/>
      <c r="CQ27" s="656"/>
      <c r="CR27" s="657">
        <v>2682401</v>
      </c>
      <c r="CS27" s="670"/>
      <c r="CT27" s="670"/>
      <c r="CU27" s="670"/>
      <c r="CV27" s="670"/>
      <c r="CW27" s="670"/>
      <c r="CX27" s="670"/>
      <c r="CY27" s="671"/>
      <c r="CZ27" s="660">
        <v>17.100000000000001</v>
      </c>
      <c r="DA27" s="672"/>
      <c r="DB27" s="672"/>
      <c r="DC27" s="673"/>
      <c r="DD27" s="663">
        <v>1089846</v>
      </c>
      <c r="DE27" s="670"/>
      <c r="DF27" s="670"/>
      <c r="DG27" s="670"/>
      <c r="DH27" s="670"/>
      <c r="DI27" s="670"/>
      <c r="DJ27" s="670"/>
      <c r="DK27" s="671"/>
      <c r="DL27" s="663">
        <v>653189</v>
      </c>
      <c r="DM27" s="670"/>
      <c r="DN27" s="670"/>
      <c r="DO27" s="670"/>
      <c r="DP27" s="670"/>
      <c r="DQ27" s="670"/>
      <c r="DR27" s="670"/>
      <c r="DS27" s="670"/>
      <c r="DT27" s="670"/>
      <c r="DU27" s="670"/>
      <c r="DV27" s="671"/>
      <c r="DW27" s="660">
        <v>8.1999999999999993</v>
      </c>
      <c r="DX27" s="672"/>
      <c r="DY27" s="672"/>
      <c r="DZ27" s="672"/>
      <c r="EA27" s="672"/>
      <c r="EB27" s="672"/>
      <c r="EC27" s="684"/>
    </row>
    <row r="28" spans="2:133" ht="11.25" customHeight="1" x14ac:dyDescent="0.2">
      <c r="B28" s="654" t="s">
        <v>289</v>
      </c>
      <c r="C28" s="655"/>
      <c r="D28" s="655"/>
      <c r="E28" s="655"/>
      <c r="F28" s="655"/>
      <c r="G28" s="655"/>
      <c r="H28" s="655"/>
      <c r="I28" s="655"/>
      <c r="J28" s="655"/>
      <c r="K28" s="655"/>
      <c r="L28" s="655"/>
      <c r="M28" s="655"/>
      <c r="N28" s="655"/>
      <c r="O28" s="655"/>
      <c r="P28" s="655"/>
      <c r="Q28" s="656"/>
      <c r="R28" s="657">
        <v>178166</v>
      </c>
      <c r="S28" s="658"/>
      <c r="T28" s="658"/>
      <c r="U28" s="658"/>
      <c r="V28" s="658"/>
      <c r="W28" s="658"/>
      <c r="X28" s="658"/>
      <c r="Y28" s="659"/>
      <c r="Z28" s="695">
        <v>1.1000000000000001</v>
      </c>
      <c r="AA28" s="695"/>
      <c r="AB28" s="695"/>
      <c r="AC28" s="695"/>
      <c r="AD28" s="696" t="s">
        <v>122</v>
      </c>
      <c r="AE28" s="696"/>
      <c r="AF28" s="696"/>
      <c r="AG28" s="696"/>
      <c r="AH28" s="696"/>
      <c r="AI28" s="696"/>
      <c r="AJ28" s="696"/>
      <c r="AK28" s="696"/>
      <c r="AL28" s="660" t="s">
        <v>122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290</v>
      </c>
      <c r="CE28" s="655"/>
      <c r="CF28" s="655"/>
      <c r="CG28" s="655"/>
      <c r="CH28" s="655"/>
      <c r="CI28" s="655"/>
      <c r="CJ28" s="655"/>
      <c r="CK28" s="655"/>
      <c r="CL28" s="655"/>
      <c r="CM28" s="655"/>
      <c r="CN28" s="655"/>
      <c r="CO28" s="655"/>
      <c r="CP28" s="655"/>
      <c r="CQ28" s="656"/>
      <c r="CR28" s="657">
        <v>1232340</v>
      </c>
      <c r="CS28" s="658"/>
      <c r="CT28" s="658"/>
      <c r="CU28" s="658"/>
      <c r="CV28" s="658"/>
      <c r="CW28" s="658"/>
      <c r="CX28" s="658"/>
      <c r="CY28" s="659"/>
      <c r="CZ28" s="660">
        <v>7.9</v>
      </c>
      <c r="DA28" s="672"/>
      <c r="DB28" s="672"/>
      <c r="DC28" s="673"/>
      <c r="DD28" s="663">
        <v>1223607</v>
      </c>
      <c r="DE28" s="658"/>
      <c r="DF28" s="658"/>
      <c r="DG28" s="658"/>
      <c r="DH28" s="658"/>
      <c r="DI28" s="658"/>
      <c r="DJ28" s="658"/>
      <c r="DK28" s="659"/>
      <c r="DL28" s="663">
        <v>1223607</v>
      </c>
      <c r="DM28" s="658"/>
      <c r="DN28" s="658"/>
      <c r="DO28" s="658"/>
      <c r="DP28" s="658"/>
      <c r="DQ28" s="658"/>
      <c r="DR28" s="658"/>
      <c r="DS28" s="658"/>
      <c r="DT28" s="658"/>
      <c r="DU28" s="658"/>
      <c r="DV28" s="659"/>
      <c r="DW28" s="660">
        <v>15.3</v>
      </c>
      <c r="DX28" s="672"/>
      <c r="DY28" s="672"/>
      <c r="DZ28" s="672"/>
      <c r="EA28" s="672"/>
      <c r="EB28" s="672"/>
      <c r="EC28" s="684"/>
    </row>
    <row r="29" spans="2:133" ht="11.25" customHeight="1" x14ac:dyDescent="0.2">
      <c r="B29" s="654" t="s">
        <v>291</v>
      </c>
      <c r="C29" s="655"/>
      <c r="D29" s="655"/>
      <c r="E29" s="655"/>
      <c r="F29" s="655"/>
      <c r="G29" s="655"/>
      <c r="H29" s="655"/>
      <c r="I29" s="655"/>
      <c r="J29" s="655"/>
      <c r="K29" s="655"/>
      <c r="L29" s="655"/>
      <c r="M29" s="655"/>
      <c r="N29" s="655"/>
      <c r="O29" s="655"/>
      <c r="P29" s="655"/>
      <c r="Q29" s="656"/>
      <c r="R29" s="657">
        <v>83036</v>
      </c>
      <c r="S29" s="658"/>
      <c r="T29" s="658"/>
      <c r="U29" s="658"/>
      <c r="V29" s="658"/>
      <c r="W29" s="658"/>
      <c r="X29" s="658"/>
      <c r="Y29" s="659"/>
      <c r="Z29" s="695">
        <v>0.5</v>
      </c>
      <c r="AA29" s="695"/>
      <c r="AB29" s="695"/>
      <c r="AC29" s="695"/>
      <c r="AD29" s="696" t="s">
        <v>122</v>
      </c>
      <c r="AE29" s="696"/>
      <c r="AF29" s="696"/>
      <c r="AG29" s="696"/>
      <c r="AH29" s="696"/>
      <c r="AI29" s="696"/>
      <c r="AJ29" s="696"/>
      <c r="AK29" s="696"/>
      <c r="AL29" s="660" t="s">
        <v>122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292</v>
      </c>
      <c r="CE29" s="677"/>
      <c r="CF29" s="654" t="s">
        <v>66</v>
      </c>
      <c r="CG29" s="655"/>
      <c r="CH29" s="655"/>
      <c r="CI29" s="655"/>
      <c r="CJ29" s="655"/>
      <c r="CK29" s="655"/>
      <c r="CL29" s="655"/>
      <c r="CM29" s="655"/>
      <c r="CN29" s="655"/>
      <c r="CO29" s="655"/>
      <c r="CP29" s="655"/>
      <c r="CQ29" s="656"/>
      <c r="CR29" s="657">
        <v>1230345</v>
      </c>
      <c r="CS29" s="670"/>
      <c r="CT29" s="670"/>
      <c r="CU29" s="670"/>
      <c r="CV29" s="670"/>
      <c r="CW29" s="670"/>
      <c r="CX29" s="670"/>
      <c r="CY29" s="671"/>
      <c r="CZ29" s="660">
        <v>7.9</v>
      </c>
      <c r="DA29" s="672"/>
      <c r="DB29" s="672"/>
      <c r="DC29" s="673"/>
      <c r="DD29" s="663">
        <v>1221612</v>
      </c>
      <c r="DE29" s="670"/>
      <c r="DF29" s="670"/>
      <c r="DG29" s="670"/>
      <c r="DH29" s="670"/>
      <c r="DI29" s="670"/>
      <c r="DJ29" s="670"/>
      <c r="DK29" s="671"/>
      <c r="DL29" s="663">
        <v>1221612</v>
      </c>
      <c r="DM29" s="670"/>
      <c r="DN29" s="670"/>
      <c r="DO29" s="670"/>
      <c r="DP29" s="670"/>
      <c r="DQ29" s="670"/>
      <c r="DR29" s="670"/>
      <c r="DS29" s="670"/>
      <c r="DT29" s="670"/>
      <c r="DU29" s="670"/>
      <c r="DV29" s="671"/>
      <c r="DW29" s="660">
        <v>15.3</v>
      </c>
      <c r="DX29" s="672"/>
      <c r="DY29" s="672"/>
      <c r="DZ29" s="672"/>
      <c r="EA29" s="672"/>
      <c r="EB29" s="672"/>
      <c r="EC29" s="684"/>
    </row>
    <row r="30" spans="2:133" ht="11.25" customHeight="1" x14ac:dyDescent="0.2">
      <c r="B30" s="654" t="s">
        <v>293</v>
      </c>
      <c r="C30" s="655"/>
      <c r="D30" s="655"/>
      <c r="E30" s="655"/>
      <c r="F30" s="655"/>
      <c r="G30" s="655"/>
      <c r="H30" s="655"/>
      <c r="I30" s="655"/>
      <c r="J30" s="655"/>
      <c r="K30" s="655"/>
      <c r="L30" s="655"/>
      <c r="M30" s="655"/>
      <c r="N30" s="655"/>
      <c r="O30" s="655"/>
      <c r="P30" s="655"/>
      <c r="Q30" s="656"/>
      <c r="R30" s="657">
        <v>2567477</v>
      </c>
      <c r="S30" s="658"/>
      <c r="T30" s="658"/>
      <c r="U30" s="658"/>
      <c r="V30" s="658"/>
      <c r="W30" s="658"/>
      <c r="X30" s="658"/>
      <c r="Y30" s="659"/>
      <c r="Z30" s="695">
        <v>15.8</v>
      </c>
      <c r="AA30" s="695"/>
      <c r="AB30" s="695"/>
      <c r="AC30" s="695"/>
      <c r="AD30" s="696" t="s">
        <v>122</v>
      </c>
      <c r="AE30" s="696"/>
      <c r="AF30" s="696"/>
      <c r="AG30" s="696"/>
      <c r="AH30" s="696"/>
      <c r="AI30" s="696"/>
      <c r="AJ30" s="696"/>
      <c r="AK30" s="696"/>
      <c r="AL30" s="660" t="s">
        <v>122</v>
      </c>
      <c r="AM30" s="661"/>
      <c r="AN30" s="661"/>
      <c r="AO30" s="697"/>
      <c r="AP30" s="709" t="s">
        <v>211</v>
      </c>
      <c r="AQ30" s="710"/>
      <c r="AR30" s="710"/>
      <c r="AS30" s="710"/>
      <c r="AT30" s="710"/>
      <c r="AU30" s="710"/>
      <c r="AV30" s="710"/>
      <c r="AW30" s="710"/>
      <c r="AX30" s="710"/>
      <c r="AY30" s="710"/>
      <c r="AZ30" s="710"/>
      <c r="BA30" s="710"/>
      <c r="BB30" s="710"/>
      <c r="BC30" s="710"/>
      <c r="BD30" s="710"/>
      <c r="BE30" s="710"/>
      <c r="BF30" s="711"/>
      <c r="BG30" s="709" t="s">
        <v>294</v>
      </c>
      <c r="BH30" s="727"/>
      <c r="BI30" s="727"/>
      <c r="BJ30" s="727"/>
      <c r="BK30" s="727"/>
      <c r="BL30" s="727"/>
      <c r="BM30" s="727"/>
      <c r="BN30" s="727"/>
      <c r="BO30" s="727"/>
      <c r="BP30" s="727"/>
      <c r="BQ30" s="728"/>
      <c r="BR30" s="709" t="s">
        <v>295</v>
      </c>
      <c r="BS30" s="727"/>
      <c r="BT30" s="727"/>
      <c r="BU30" s="727"/>
      <c r="BV30" s="727"/>
      <c r="BW30" s="727"/>
      <c r="BX30" s="727"/>
      <c r="BY30" s="727"/>
      <c r="BZ30" s="727"/>
      <c r="CA30" s="727"/>
      <c r="CB30" s="728"/>
      <c r="CD30" s="678"/>
      <c r="CE30" s="679"/>
      <c r="CF30" s="654" t="s">
        <v>296</v>
      </c>
      <c r="CG30" s="655"/>
      <c r="CH30" s="655"/>
      <c r="CI30" s="655"/>
      <c r="CJ30" s="655"/>
      <c r="CK30" s="655"/>
      <c r="CL30" s="655"/>
      <c r="CM30" s="655"/>
      <c r="CN30" s="655"/>
      <c r="CO30" s="655"/>
      <c r="CP30" s="655"/>
      <c r="CQ30" s="656"/>
      <c r="CR30" s="657">
        <v>1178535</v>
      </c>
      <c r="CS30" s="658"/>
      <c r="CT30" s="658"/>
      <c r="CU30" s="658"/>
      <c r="CV30" s="658"/>
      <c r="CW30" s="658"/>
      <c r="CX30" s="658"/>
      <c r="CY30" s="659"/>
      <c r="CZ30" s="660">
        <v>7.5</v>
      </c>
      <c r="DA30" s="672"/>
      <c r="DB30" s="672"/>
      <c r="DC30" s="673"/>
      <c r="DD30" s="663">
        <v>1169802</v>
      </c>
      <c r="DE30" s="658"/>
      <c r="DF30" s="658"/>
      <c r="DG30" s="658"/>
      <c r="DH30" s="658"/>
      <c r="DI30" s="658"/>
      <c r="DJ30" s="658"/>
      <c r="DK30" s="659"/>
      <c r="DL30" s="663">
        <v>1169802</v>
      </c>
      <c r="DM30" s="658"/>
      <c r="DN30" s="658"/>
      <c r="DO30" s="658"/>
      <c r="DP30" s="658"/>
      <c r="DQ30" s="658"/>
      <c r="DR30" s="658"/>
      <c r="DS30" s="658"/>
      <c r="DT30" s="658"/>
      <c r="DU30" s="658"/>
      <c r="DV30" s="659"/>
      <c r="DW30" s="660">
        <v>14.6</v>
      </c>
      <c r="DX30" s="672"/>
      <c r="DY30" s="672"/>
      <c r="DZ30" s="672"/>
      <c r="EA30" s="672"/>
      <c r="EB30" s="672"/>
      <c r="EC30" s="684"/>
    </row>
    <row r="31" spans="2:133" ht="11.25" customHeight="1" x14ac:dyDescent="0.2">
      <c r="B31" s="724" t="s">
        <v>297</v>
      </c>
      <c r="C31" s="725"/>
      <c r="D31" s="725"/>
      <c r="E31" s="725"/>
      <c r="F31" s="725"/>
      <c r="G31" s="725"/>
      <c r="H31" s="725"/>
      <c r="I31" s="725"/>
      <c r="J31" s="725"/>
      <c r="K31" s="725"/>
      <c r="L31" s="725"/>
      <c r="M31" s="725"/>
      <c r="N31" s="725"/>
      <c r="O31" s="725"/>
      <c r="P31" s="725"/>
      <c r="Q31" s="726"/>
      <c r="R31" s="657" t="s">
        <v>122</v>
      </c>
      <c r="S31" s="658"/>
      <c r="T31" s="658"/>
      <c r="U31" s="658"/>
      <c r="V31" s="658"/>
      <c r="W31" s="658"/>
      <c r="X31" s="658"/>
      <c r="Y31" s="659"/>
      <c r="Z31" s="695" t="s">
        <v>122</v>
      </c>
      <c r="AA31" s="695"/>
      <c r="AB31" s="695"/>
      <c r="AC31" s="695"/>
      <c r="AD31" s="696" t="s">
        <v>122</v>
      </c>
      <c r="AE31" s="696"/>
      <c r="AF31" s="696"/>
      <c r="AG31" s="696"/>
      <c r="AH31" s="696"/>
      <c r="AI31" s="696"/>
      <c r="AJ31" s="696"/>
      <c r="AK31" s="696"/>
      <c r="AL31" s="660" t="s">
        <v>122</v>
      </c>
      <c r="AM31" s="661"/>
      <c r="AN31" s="661"/>
      <c r="AO31" s="697"/>
      <c r="AP31" s="729" t="s">
        <v>298</v>
      </c>
      <c r="AQ31" s="730"/>
      <c r="AR31" s="730"/>
      <c r="AS31" s="730"/>
      <c r="AT31" s="731" t="s">
        <v>299</v>
      </c>
      <c r="AU31" s="218"/>
      <c r="AV31" s="218"/>
      <c r="AW31" s="218"/>
      <c r="AX31" s="715" t="s">
        <v>177</v>
      </c>
      <c r="AY31" s="716"/>
      <c r="AZ31" s="716"/>
      <c r="BA31" s="716"/>
      <c r="BB31" s="716"/>
      <c r="BC31" s="716"/>
      <c r="BD31" s="716"/>
      <c r="BE31" s="716"/>
      <c r="BF31" s="717"/>
      <c r="BG31" s="719">
        <v>99.5</v>
      </c>
      <c r="BH31" s="720"/>
      <c r="BI31" s="720"/>
      <c r="BJ31" s="720"/>
      <c r="BK31" s="720"/>
      <c r="BL31" s="720"/>
      <c r="BM31" s="721">
        <v>98.8</v>
      </c>
      <c r="BN31" s="720"/>
      <c r="BO31" s="720"/>
      <c r="BP31" s="720"/>
      <c r="BQ31" s="722"/>
      <c r="BR31" s="719">
        <v>99.5</v>
      </c>
      <c r="BS31" s="720"/>
      <c r="BT31" s="720"/>
      <c r="BU31" s="720"/>
      <c r="BV31" s="720"/>
      <c r="BW31" s="720"/>
      <c r="BX31" s="721">
        <v>98.5</v>
      </c>
      <c r="BY31" s="720"/>
      <c r="BZ31" s="720"/>
      <c r="CA31" s="720"/>
      <c r="CB31" s="722"/>
      <c r="CD31" s="678"/>
      <c r="CE31" s="679"/>
      <c r="CF31" s="654" t="s">
        <v>300</v>
      </c>
      <c r="CG31" s="655"/>
      <c r="CH31" s="655"/>
      <c r="CI31" s="655"/>
      <c r="CJ31" s="655"/>
      <c r="CK31" s="655"/>
      <c r="CL31" s="655"/>
      <c r="CM31" s="655"/>
      <c r="CN31" s="655"/>
      <c r="CO31" s="655"/>
      <c r="CP31" s="655"/>
      <c r="CQ31" s="656"/>
      <c r="CR31" s="657">
        <v>51810</v>
      </c>
      <c r="CS31" s="670"/>
      <c r="CT31" s="670"/>
      <c r="CU31" s="670"/>
      <c r="CV31" s="670"/>
      <c r="CW31" s="670"/>
      <c r="CX31" s="670"/>
      <c r="CY31" s="671"/>
      <c r="CZ31" s="660">
        <v>0.3</v>
      </c>
      <c r="DA31" s="672"/>
      <c r="DB31" s="672"/>
      <c r="DC31" s="673"/>
      <c r="DD31" s="663">
        <v>51810</v>
      </c>
      <c r="DE31" s="670"/>
      <c r="DF31" s="670"/>
      <c r="DG31" s="670"/>
      <c r="DH31" s="670"/>
      <c r="DI31" s="670"/>
      <c r="DJ31" s="670"/>
      <c r="DK31" s="671"/>
      <c r="DL31" s="663">
        <v>51810</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2">
      <c r="B32" s="654" t="s">
        <v>301</v>
      </c>
      <c r="C32" s="655"/>
      <c r="D32" s="655"/>
      <c r="E32" s="655"/>
      <c r="F32" s="655"/>
      <c r="G32" s="655"/>
      <c r="H32" s="655"/>
      <c r="I32" s="655"/>
      <c r="J32" s="655"/>
      <c r="K32" s="655"/>
      <c r="L32" s="655"/>
      <c r="M32" s="655"/>
      <c r="N32" s="655"/>
      <c r="O32" s="655"/>
      <c r="P32" s="655"/>
      <c r="Q32" s="656"/>
      <c r="R32" s="657">
        <v>1112087</v>
      </c>
      <c r="S32" s="658"/>
      <c r="T32" s="658"/>
      <c r="U32" s="658"/>
      <c r="V32" s="658"/>
      <c r="W32" s="658"/>
      <c r="X32" s="658"/>
      <c r="Y32" s="659"/>
      <c r="Z32" s="695">
        <v>6.8</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32"/>
      <c r="AU32" s="214" t="s">
        <v>302</v>
      </c>
      <c r="AX32" s="654" t="s">
        <v>303</v>
      </c>
      <c r="AY32" s="655"/>
      <c r="AZ32" s="655"/>
      <c r="BA32" s="655"/>
      <c r="BB32" s="655"/>
      <c r="BC32" s="655"/>
      <c r="BD32" s="655"/>
      <c r="BE32" s="655"/>
      <c r="BF32" s="656"/>
      <c r="BG32" s="723">
        <v>99.4</v>
      </c>
      <c r="BH32" s="670"/>
      <c r="BI32" s="670"/>
      <c r="BJ32" s="670"/>
      <c r="BK32" s="670"/>
      <c r="BL32" s="670"/>
      <c r="BM32" s="661">
        <v>97.5</v>
      </c>
      <c r="BN32" s="670"/>
      <c r="BO32" s="670"/>
      <c r="BP32" s="670"/>
      <c r="BQ32" s="693"/>
      <c r="BR32" s="723">
        <v>99.2</v>
      </c>
      <c r="BS32" s="670"/>
      <c r="BT32" s="670"/>
      <c r="BU32" s="670"/>
      <c r="BV32" s="670"/>
      <c r="BW32" s="670"/>
      <c r="BX32" s="661">
        <v>97</v>
      </c>
      <c r="BY32" s="670"/>
      <c r="BZ32" s="670"/>
      <c r="CA32" s="670"/>
      <c r="CB32" s="693"/>
      <c r="CD32" s="680"/>
      <c r="CE32" s="681"/>
      <c r="CF32" s="654" t="s">
        <v>304</v>
      </c>
      <c r="CG32" s="655"/>
      <c r="CH32" s="655"/>
      <c r="CI32" s="655"/>
      <c r="CJ32" s="655"/>
      <c r="CK32" s="655"/>
      <c r="CL32" s="655"/>
      <c r="CM32" s="655"/>
      <c r="CN32" s="655"/>
      <c r="CO32" s="655"/>
      <c r="CP32" s="655"/>
      <c r="CQ32" s="656"/>
      <c r="CR32" s="657">
        <v>1995</v>
      </c>
      <c r="CS32" s="658"/>
      <c r="CT32" s="658"/>
      <c r="CU32" s="658"/>
      <c r="CV32" s="658"/>
      <c r="CW32" s="658"/>
      <c r="CX32" s="658"/>
      <c r="CY32" s="659"/>
      <c r="CZ32" s="660">
        <v>0</v>
      </c>
      <c r="DA32" s="672"/>
      <c r="DB32" s="672"/>
      <c r="DC32" s="673"/>
      <c r="DD32" s="663">
        <v>1995</v>
      </c>
      <c r="DE32" s="658"/>
      <c r="DF32" s="658"/>
      <c r="DG32" s="658"/>
      <c r="DH32" s="658"/>
      <c r="DI32" s="658"/>
      <c r="DJ32" s="658"/>
      <c r="DK32" s="659"/>
      <c r="DL32" s="663">
        <v>1995</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305</v>
      </c>
      <c r="C33" s="655"/>
      <c r="D33" s="655"/>
      <c r="E33" s="655"/>
      <c r="F33" s="655"/>
      <c r="G33" s="655"/>
      <c r="H33" s="655"/>
      <c r="I33" s="655"/>
      <c r="J33" s="655"/>
      <c r="K33" s="655"/>
      <c r="L33" s="655"/>
      <c r="M33" s="655"/>
      <c r="N33" s="655"/>
      <c r="O33" s="655"/>
      <c r="P33" s="655"/>
      <c r="Q33" s="656"/>
      <c r="R33" s="657">
        <v>59161</v>
      </c>
      <c r="S33" s="658"/>
      <c r="T33" s="658"/>
      <c r="U33" s="658"/>
      <c r="V33" s="658"/>
      <c r="W33" s="658"/>
      <c r="X33" s="658"/>
      <c r="Y33" s="659"/>
      <c r="Z33" s="695">
        <v>0.4</v>
      </c>
      <c r="AA33" s="695"/>
      <c r="AB33" s="695"/>
      <c r="AC33" s="695"/>
      <c r="AD33" s="696" t="s">
        <v>122</v>
      </c>
      <c r="AE33" s="696"/>
      <c r="AF33" s="696"/>
      <c r="AG33" s="696"/>
      <c r="AH33" s="696"/>
      <c r="AI33" s="696"/>
      <c r="AJ33" s="696"/>
      <c r="AK33" s="696"/>
      <c r="AL33" s="660" t="s">
        <v>122</v>
      </c>
      <c r="AM33" s="661"/>
      <c r="AN33" s="661"/>
      <c r="AO33" s="697"/>
      <c r="AP33" s="700"/>
      <c r="AQ33" s="701"/>
      <c r="AR33" s="701"/>
      <c r="AS33" s="701"/>
      <c r="AT33" s="733"/>
      <c r="AU33" s="219"/>
      <c r="AV33" s="219"/>
      <c r="AW33" s="219"/>
      <c r="AX33" s="638" t="s">
        <v>306</v>
      </c>
      <c r="AY33" s="639"/>
      <c r="AZ33" s="639"/>
      <c r="BA33" s="639"/>
      <c r="BB33" s="639"/>
      <c r="BC33" s="639"/>
      <c r="BD33" s="639"/>
      <c r="BE33" s="639"/>
      <c r="BF33" s="640"/>
      <c r="BG33" s="718">
        <v>99.6</v>
      </c>
      <c r="BH33" s="642"/>
      <c r="BI33" s="642"/>
      <c r="BJ33" s="642"/>
      <c r="BK33" s="642"/>
      <c r="BL33" s="642"/>
      <c r="BM33" s="688">
        <v>99.1</v>
      </c>
      <c r="BN33" s="642"/>
      <c r="BO33" s="642"/>
      <c r="BP33" s="642"/>
      <c r="BQ33" s="705"/>
      <c r="BR33" s="718">
        <v>99.6</v>
      </c>
      <c r="BS33" s="642"/>
      <c r="BT33" s="642"/>
      <c r="BU33" s="642"/>
      <c r="BV33" s="642"/>
      <c r="BW33" s="642"/>
      <c r="BX33" s="688">
        <v>99</v>
      </c>
      <c r="BY33" s="642"/>
      <c r="BZ33" s="642"/>
      <c r="CA33" s="642"/>
      <c r="CB33" s="705"/>
      <c r="CD33" s="654" t="s">
        <v>307</v>
      </c>
      <c r="CE33" s="655"/>
      <c r="CF33" s="655"/>
      <c r="CG33" s="655"/>
      <c r="CH33" s="655"/>
      <c r="CI33" s="655"/>
      <c r="CJ33" s="655"/>
      <c r="CK33" s="655"/>
      <c r="CL33" s="655"/>
      <c r="CM33" s="655"/>
      <c r="CN33" s="655"/>
      <c r="CO33" s="655"/>
      <c r="CP33" s="655"/>
      <c r="CQ33" s="656"/>
      <c r="CR33" s="657">
        <v>5609251</v>
      </c>
      <c r="CS33" s="670"/>
      <c r="CT33" s="670"/>
      <c r="CU33" s="670"/>
      <c r="CV33" s="670"/>
      <c r="CW33" s="670"/>
      <c r="CX33" s="670"/>
      <c r="CY33" s="671"/>
      <c r="CZ33" s="660">
        <v>35.799999999999997</v>
      </c>
      <c r="DA33" s="672"/>
      <c r="DB33" s="672"/>
      <c r="DC33" s="673"/>
      <c r="DD33" s="663">
        <v>4318663</v>
      </c>
      <c r="DE33" s="670"/>
      <c r="DF33" s="670"/>
      <c r="DG33" s="670"/>
      <c r="DH33" s="670"/>
      <c r="DI33" s="670"/>
      <c r="DJ33" s="670"/>
      <c r="DK33" s="671"/>
      <c r="DL33" s="663">
        <v>3524188</v>
      </c>
      <c r="DM33" s="670"/>
      <c r="DN33" s="670"/>
      <c r="DO33" s="670"/>
      <c r="DP33" s="670"/>
      <c r="DQ33" s="670"/>
      <c r="DR33" s="670"/>
      <c r="DS33" s="670"/>
      <c r="DT33" s="670"/>
      <c r="DU33" s="670"/>
      <c r="DV33" s="671"/>
      <c r="DW33" s="660">
        <v>44.1</v>
      </c>
      <c r="DX33" s="672"/>
      <c r="DY33" s="672"/>
      <c r="DZ33" s="672"/>
      <c r="EA33" s="672"/>
      <c r="EB33" s="672"/>
      <c r="EC33" s="684"/>
    </row>
    <row r="34" spans="2:133" ht="11.25" customHeight="1" x14ac:dyDescent="0.2">
      <c r="B34" s="654" t="s">
        <v>308</v>
      </c>
      <c r="C34" s="655"/>
      <c r="D34" s="655"/>
      <c r="E34" s="655"/>
      <c r="F34" s="655"/>
      <c r="G34" s="655"/>
      <c r="H34" s="655"/>
      <c r="I34" s="655"/>
      <c r="J34" s="655"/>
      <c r="K34" s="655"/>
      <c r="L34" s="655"/>
      <c r="M34" s="655"/>
      <c r="N34" s="655"/>
      <c r="O34" s="655"/>
      <c r="P34" s="655"/>
      <c r="Q34" s="656"/>
      <c r="R34" s="657">
        <v>133053</v>
      </c>
      <c r="S34" s="658"/>
      <c r="T34" s="658"/>
      <c r="U34" s="658"/>
      <c r="V34" s="658"/>
      <c r="W34" s="658"/>
      <c r="X34" s="658"/>
      <c r="Y34" s="659"/>
      <c r="Z34" s="695">
        <v>0.8</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309</v>
      </c>
      <c r="CE34" s="655"/>
      <c r="CF34" s="655"/>
      <c r="CG34" s="655"/>
      <c r="CH34" s="655"/>
      <c r="CI34" s="655"/>
      <c r="CJ34" s="655"/>
      <c r="CK34" s="655"/>
      <c r="CL34" s="655"/>
      <c r="CM34" s="655"/>
      <c r="CN34" s="655"/>
      <c r="CO34" s="655"/>
      <c r="CP34" s="655"/>
      <c r="CQ34" s="656"/>
      <c r="CR34" s="657">
        <v>1698409</v>
      </c>
      <c r="CS34" s="658"/>
      <c r="CT34" s="658"/>
      <c r="CU34" s="658"/>
      <c r="CV34" s="658"/>
      <c r="CW34" s="658"/>
      <c r="CX34" s="658"/>
      <c r="CY34" s="659"/>
      <c r="CZ34" s="660">
        <v>10.8</v>
      </c>
      <c r="DA34" s="672"/>
      <c r="DB34" s="672"/>
      <c r="DC34" s="673"/>
      <c r="DD34" s="663">
        <v>1203741</v>
      </c>
      <c r="DE34" s="658"/>
      <c r="DF34" s="658"/>
      <c r="DG34" s="658"/>
      <c r="DH34" s="658"/>
      <c r="DI34" s="658"/>
      <c r="DJ34" s="658"/>
      <c r="DK34" s="659"/>
      <c r="DL34" s="663">
        <v>1024828</v>
      </c>
      <c r="DM34" s="658"/>
      <c r="DN34" s="658"/>
      <c r="DO34" s="658"/>
      <c r="DP34" s="658"/>
      <c r="DQ34" s="658"/>
      <c r="DR34" s="658"/>
      <c r="DS34" s="658"/>
      <c r="DT34" s="658"/>
      <c r="DU34" s="658"/>
      <c r="DV34" s="659"/>
      <c r="DW34" s="660">
        <v>12.8</v>
      </c>
      <c r="DX34" s="672"/>
      <c r="DY34" s="672"/>
      <c r="DZ34" s="672"/>
      <c r="EA34" s="672"/>
      <c r="EB34" s="672"/>
      <c r="EC34" s="684"/>
    </row>
    <row r="35" spans="2:133" ht="11.25" customHeight="1" x14ac:dyDescent="0.2">
      <c r="B35" s="654" t="s">
        <v>310</v>
      </c>
      <c r="C35" s="655"/>
      <c r="D35" s="655"/>
      <c r="E35" s="655"/>
      <c r="F35" s="655"/>
      <c r="G35" s="655"/>
      <c r="H35" s="655"/>
      <c r="I35" s="655"/>
      <c r="J35" s="655"/>
      <c r="K35" s="655"/>
      <c r="L35" s="655"/>
      <c r="M35" s="655"/>
      <c r="N35" s="655"/>
      <c r="O35" s="655"/>
      <c r="P35" s="655"/>
      <c r="Q35" s="656"/>
      <c r="R35" s="657">
        <v>31116</v>
      </c>
      <c r="S35" s="658"/>
      <c r="T35" s="658"/>
      <c r="U35" s="658"/>
      <c r="V35" s="658"/>
      <c r="W35" s="658"/>
      <c r="X35" s="658"/>
      <c r="Y35" s="659"/>
      <c r="Z35" s="695">
        <v>0.2</v>
      </c>
      <c r="AA35" s="695"/>
      <c r="AB35" s="695"/>
      <c r="AC35" s="695"/>
      <c r="AD35" s="696" t="s">
        <v>122</v>
      </c>
      <c r="AE35" s="696"/>
      <c r="AF35" s="696"/>
      <c r="AG35" s="696"/>
      <c r="AH35" s="696"/>
      <c r="AI35" s="696"/>
      <c r="AJ35" s="696"/>
      <c r="AK35" s="696"/>
      <c r="AL35" s="660" t="s">
        <v>122</v>
      </c>
      <c r="AM35" s="661"/>
      <c r="AN35" s="661"/>
      <c r="AO35" s="697"/>
      <c r="AP35" s="222"/>
      <c r="AQ35" s="709" t="s">
        <v>311</v>
      </c>
      <c r="AR35" s="710"/>
      <c r="AS35" s="710"/>
      <c r="AT35" s="710"/>
      <c r="AU35" s="710"/>
      <c r="AV35" s="710"/>
      <c r="AW35" s="710"/>
      <c r="AX35" s="710"/>
      <c r="AY35" s="710"/>
      <c r="AZ35" s="710"/>
      <c r="BA35" s="710"/>
      <c r="BB35" s="710"/>
      <c r="BC35" s="710"/>
      <c r="BD35" s="710"/>
      <c r="BE35" s="710"/>
      <c r="BF35" s="711"/>
      <c r="BG35" s="709" t="s">
        <v>312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313</v>
      </c>
      <c r="CE35" s="655"/>
      <c r="CF35" s="655"/>
      <c r="CG35" s="655"/>
      <c r="CH35" s="655"/>
      <c r="CI35" s="655"/>
      <c r="CJ35" s="655"/>
      <c r="CK35" s="655"/>
      <c r="CL35" s="655"/>
      <c r="CM35" s="655"/>
      <c r="CN35" s="655"/>
      <c r="CO35" s="655"/>
      <c r="CP35" s="655"/>
      <c r="CQ35" s="656"/>
      <c r="CR35" s="657">
        <v>173620</v>
      </c>
      <c r="CS35" s="670"/>
      <c r="CT35" s="670"/>
      <c r="CU35" s="670"/>
      <c r="CV35" s="670"/>
      <c r="CW35" s="670"/>
      <c r="CX35" s="670"/>
      <c r="CY35" s="671"/>
      <c r="CZ35" s="660">
        <v>1.1000000000000001</v>
      </c>
      <c r="DA35" s="672"/>
      <c r="DB35" s="672"/>
      <c r="DC35" s="673"/>
      <c r="DD35" s="663">
        <v>102712</v>
      </c>
      <c r="DE35" s="670"/>
      <c r="DF35" s="670"/>
      <c r="DG35" s="670"/>
      <c r="DH35" s="670"/>
      <c r="DI35" s="670"/>
      <c r="DJ35" s="670"/>
      <c r="DK35" s="671"/>
      <c r="DL35" s="663">
        <v>102712</v>
      </c>
      <c r="DM35" s="670"/>
      <c r="DN35" s="670"/>
      <c r="DO35" s="670"/>
      <c r="DP35" s="670"/>
      <c r="DQ35" s="670"/>
      <c r="DR35" s="670"/>
      <c r="DS35" s="670"/>
      <c r="DT35" s="670"/>
      <c r="DU35" s="670"/>
      <c r="DV35" s="671"/>
      <c r="DW35" s="660">
        <v>1.3</v>
      </c>
      <c r="DX35" s="672"/>
      <c r="DY35" s="672"/>
      <c r="DZ35" s="672"/>
      <c r="EA35" s="672"/>
      <c r="EB35" s="672"/>
      <c r="EC35" s="684"/>
    </row>
    <row r="36" spans="2:133" ht="11.25" customHeight="1" x14ac:dyDescent="0.2">
      <c r="B36" s="654" t="s">
        <v>314</v>
      </c>
      <c r="C36" s="655"/>
      <c r="D36" s="655"/>
      <c r="E36" s="655"/>
      <c r="F36" s="655"/>
      <c r="G36" s="655"/>
      <c r="H36" s="655"/>
      <c r="I36" s="655"/>
      <c r="J36" s="655"/>
      <c r="K36" s="655"/>
      <c r="L36" s="655"/>
      <c r="M36" s="655"/>
      <c r="N36" s="655"/>
      <c r="O36" s="655"/>
      <c r="P36" s="655"/>
      <c r="Q36" s="656"/>
      <c r="R36" s="657">
        <v>345497</v>
      </c>
      <c r="S36" s="658"/>
      <c r="T36" s="658"/>
      <c r="U36" s="658"/>
      <c r="V36" s="658"/>
      <c r="W36" s="658"/>
      <c r="X36" s="658"/>
      <c r="Y36" s="659"/>
      <c r="Z36" s="695">
        <v>2.1</v>
      </c>
      <c r="AA36" s="695"/>
      <c r="AB36" s="695"/>
      <c r="AC36" s="695"/>
      <c r="AD36" s="696" t="s">
        <v>122</v>
      </c>
      <c r="AE36" s="696"/>
      <c r="AF36" s="696"/>
      <c r="AG36" s="696"/>
      <c r="AH36" s="696"/>
      <c r="AI36" s="696"/>
      <c r="AJ36" s="696"/>
      <c r="AK36" s="696"/>
      <c r="AL36" s="660" t="s">
        <v>122</v>
      </c>
      <c r="AM36" s="661"/>
      <c r="AN36" s="661"/>
      <c r="AO36" s="697"/>
      <c r="AP36" s="222"/>
      <c r="AQ36" s="706" t="s">
        <v>315</v>
      </c>
      <c r="AR36" s="707"/>
      <c r="AS36" s="707"/>
      <c r="AT36" s="707"/>
      <c r="AU36" s="707"/>
      <c r="AV36" s="707"/>
      <c r="AW36" s="707"/>
      <c r="AX36" s="707"/>
      <c r="AY36" s="708"/>
      <c r="AZ36" s="712">
        <v>1827584</v>
      </c>
      <c r="BA36" s="713"/>
      <c r="BB36" s="713"/>
      <c r="BC36" s="713"/>
      <c r="BD36" s="713"/>
      <c r="BE36" s="713"/>
      <c r="BF36" s="714"/>
      <c r="BG36" s="715" t="s">
        <v>316</v>
      </c>
      <c r="BH36" s="716"/>
      <c r="BI36" s="716"/>
      <c r="BJ36" s="716"/>
      <c r="BK36" s="716"/>
      <c r="BL36" s="716"/>
      <c r="BM36" s="716"/>
      <c r="BN36" s="716"/>
      <c r="BO36" s="716"/>
      <c r="BP36" s="716"/>
      <c r="BQ36" s="716"/>
      <c r="BR36" s="716"/>
      <c r="BS36" s="716"/>
      <c r="BT36" s="716"/>
      <c r="BU36" s="717"/>
      <c r="BV36" s="712">
        <v>12166</v>
      </c>
      <c r="BW36" s="713"/>
      <c r="BX36" s="713"/>
      <c r="BY36" s="713"/>
      <c r="BZ36" s="713"/>
      <c r="CA36" s="713"/>
      <c r="CB36" s="714"/>
      <c r="CD36" s="654" t="s">
        <v>317</v>
      </c>
      <c r="CE36" s="655"/>
      <c r="CF36" s="655"/>
      <c r="CG36" s="655"/>
      <c r="CH36" s="655"/>
      <c r="CI36" s="655"/>
      <c r="CJ36" s="655"/>
      <c r="CK36" s="655"/>
      <c r="CL36" s="655"/>
      <c r="CM36" s="655"/>
      <c r="CN36" s="655"/>
      <c r="CO36" s="655"/>
      <c r="CP36" s="655"/>
      <c r="CQ36" s="656"/>
      <c r="CR36" s="657">
        <v>1795506</v>
      </c>
      <c r="CS36" s="658"/>
      <c r="CT36" s="658"/>
      <c r="CU36" s="658"/>
      <c r="CV36" s="658"/>
      <c r="CW36" s="658"/>
      <c r="CX36" s="658"/>
      <c r="CY36" s="659"/>
      <c r="CZ36" s="660">
        <v>11.5</v>
      </c>
      <c r="DA36" s="672"/>
      <c r="DB36" s="672"/>
      <c r="DC36" s="673"/>
      <c r="DD36" s="663">
        <v>1588394</v>
      </c>
      <c r="DE36" s="658"/>
      <c r="DF36" s="658"/>
      <c r="DG36" s="658"/>
      <c r="DH36" s="658"/>
      <c r="DI36" s="658"/>
      <c r="DJ36" s="658"/>
      <c r="DK36" s="659"/>
      <c r="DL36" s="663">
        <v>1251651</v>
      </c>
      <c r="DM36" s="658"/>
      <c r="DN36" s="658"/>
      <c r="DO36" s="658"/>
      <c r="DP36" s="658"/>
      <c r="DQ36" s="658"/>
      <c r="DR36" s="658"/>
      <c r="DS36" s="658"/>
      <c r="DT36" s="658"/>
      <c r="DU36" s="658"/>
      <c r="DV36" s="659"/>
      <c r="DW36" s="660">
        <v>15.6</v>
      </c>
      <c r="DX36" s="672"/>
      <c r="DY36" s="672"/>
      <c r="DZ36" s="672"/>
      <c r="EA36" s="672"/>
      <c r="EB36" s="672"/>
      <c r="EC36" s="684"/>
    </row>
    <row r="37" spans="2:133" ht="11.25" customHeight="1" x14ac:dyDescent="0.2">
      <c r="B37" s="654" t="s">
        <v>318</v>
      </c>
      <c r="C37" s="655"/>
      <c r="D37" s="655"/>
      <c r="E37" s="655"/>
      <c r="F37" s="655"/>
      <c r="G37" s="655"/>
      <c r="H37" s="655"/>
      <c r="I37" s="655"/>
      <c r="J37" s="655"/>
      <c r="K37" s="655"/>
      <c r="L37" s="655"/>
      <c r="M37" s="655"/>
      <c r="N37" s="655"/>
      <c r="O37" s="655"/>
      <c r="P37" s="655"/>
      <c r="Q37" s="656"/>
      <c r="R37" s="657">
        <v>316295</v>
      </c>
      <c r="S37" s="658"/>
      <c r="T37" s="658"/>
      <c r="U37" s="658"/>
      <c r="V37" s="658"/>
      <c r="W37" s="658"/>
      <c r="X37" s="658"/>
      <c r="Y37" s="659"/>
      <c r="Z37" s="695">
        <v>1.9</v>
      </c>
      <c r="AA37" s="695"/>
      <c r="AB37" s="695"/>
      <c r="AC37" s="695"/>
      <c r="AD37" s="696" t="s">
        <v>122</v>
      </c>
      <c r="AE37" s="696"/>
      <c r="AF37" s="696"/>
      <c r="AG37" s="696"/>
      <c r="AH37" s="696"/>
      <c r="AI37" s="696"/>
      <c r="AJ37" s="696"/>
      <c r="AK37" s="696"/>
      <c r="AL37" s="660" t="s">
        <v>122</v>
      </c>
      <c r="AM37" s="661"/>
      <c r="AN37" s="661"/>
      <c r="AO37" s="697"/>
      <c r="AQ37" s="690" t="s">
        <v>319</v>
      </c>
      <c r="AR37" s="691"/>
      <c r="AS37" s="691"/>
      <c r="AT37" s="691"/>
      <c r="AU37" s="691"/>
      <c r="AV37" s="691"/>
      <c r="AW37" s="691"/>
      <c r="AX37" s="691"/>
      <c r="AY37" s="692"/>
      <c r="AZ37" s="657">
        <v>363202</v>
      </c>
      <c r="BA37" s="658"/>
      <c r="BB37" s="658"/>
      <c r="BC37" s="658"/>
      <c r="BD37" s="670"/>
      <c r="BE37" s="670"/>
      <c r="BF37" s="693"/>
      <c r="BG37" s="654" t="s">
        <v>320</v>
      </c>
      <c r="BH37" s="655"/>
      <c r="BI37" s="655"/>
      <c r="BJ37" s="655"/>
      <c r="BK37" s="655"/>
      <c r="BL37" s="655"/>
      <c r="BM37" s="655"/>
      <c r="BN37" s="655"/>
      <c r="BO37" s="655"/>
      <c r="BP37" s="655"/>
      <c r="BQ37" s="655"/>
      <c r="BR37" s="655"/>
      <c r="BS37" s="655"/>
      <c r="BT37" s="655"/>
      <c r="BU37" s="656"/>
      <c r="BV37" s="657">
        <v>-34533</v>
      </c>
      <c r="BW37" s="658"/>
      <c r="BX37" s="658"/>
      <c r="BY37" s="658"/>
      <c r="BZ37" s="658"/>
      <c r="CA37" s="658"/>
      <c r="CB37" s="694"/>
      <c r="CD37" s="654" t="s">
        <v>321</v>
      </c>
      <c r="CE37" s="655"/>
      <c r="CF37" s="655"/>
      <c r="CG37" s="655"/>
      <c r="CH37" s="655"/>
      <c r="CI37" s="655"/>
      <c r="CJ37" s="655"/>
      <c r="CK37" s="655"/>
      <c r="CL37" s="655"/>
      <c r="CM37" s="655"/>
      <c r="CN37" s="655"/>
      <c r="CO37" s="655"/>
      <c r="CP37" s="655"/>
      <c r="CQ37" s="656"/>
      <c r="CR37" s="657">
        <v>330648</v>
      </c>
      <c r="CS37" s="670"/>
      <c r="CT37" s="670"/>
      <c r="CU37" s="670"/>
      <c r="CV37" s="670"/>
      <c r="CW37" s="670"/>
      <c r="CX37" s="670"/>
      <c r="CY37" s="671"/>
      <c r="CZ37" s="660">
        <v>2.1</v>
      </c>
      <c r="DA37" s="672"/>
      <c r="DB37" s="672"/>
      <c r="DC37" s="673"/>
      <c r="DD37" s="663">
        <v>330648</v>
      </c>
      <c r="DE37" s="670"/>
      <c r="DF37" s="670"/>
      <c r="DG37" s="670"/>
      <c r="DH37" s="670"/>
      <c r="DI37" s="670"/>
      <c r="DJ37" s="670"/>
      <c r="DK37" s="671"/>
      <c r="DL37" s="663">
        <v>330200</v>
      </c>
      <c r="DM37" s="670"/>
      <c r="DN37" s="670"/>
      <c r="DO37" s="670"/>
      <c r="DP37" s="670"/>
      <c r="DQ37" s="670"/>
      <c r="DR37" s="670"/>
      <c r="DS37" s="670"/>
      <c r="DT37" s="670"/>
      <c r="DU37" s="670"/>
      <c r="DV37" s="671"/>
      <c r="DW37" s="660">
        <v>4.0999999999999996</v>
      </c>
      <c r="DX37" s="672"/>
      <c r="DY37" s="672"/>
      <c r="DZ37" s="672"/>
      <c r="EA37" s="672"/>
      <c r="EB37" s="672"/>
      <c r="EC37" s="684"/>
    </row>
    <row r="38" spans="2:133" ht="11.25" customHeight="1" x14ac:dyDescent="0.2">
      <c r="B38" s="654" t="s">
        <v>322</v>
      </c>
      <c r="C38" s="655"/>
      <c r="D38" s="655"/>
      <c r="E38" s="655"/>
      <c r="F38" s="655"/>
      <c r="G38" s="655"/>
      <c r="H38" s="655"/>
      <c r="I38" s="655"/>
      <c r="J38" s="655"/>
      <c r="K38" s="655"/>
      <c r="L38" s="655"/>
      <c r="M38" s="655"/>
      <c r="N38" s="655"/>
      <c r="O38" s="655"/>
      <c r="P38" s="655"/>
      <c r="Q38" s="656"/>
      <c r="R38" s="657">
        <v>2699963</v>
      </c>
      <c r="S38" s="658"/>
      <c r="T38" s="658"/>
      <c r="U38" s="658"/>
      <c r="V38" s="658"/>
      <c r="W38" s="658"/>
      <c r="X38" s="658"/>
      <c r="Y38" s="659"/>
      <c r="Z38" s="695">
        <v>16.600000000000001</v>
      </c>
      <c r="AA38" s="695"/>
      <c r="AB38" s="695"/>
      <c r="AC38" s="695"/>
      <c r="AD38" s="696" t="s">
        <v>122</v>
      </c>
      <c r="AE38" s="696"/>
      <c r="AF38" s="696"/>
      <c r="AG38" s="696"/>
      <c r="AH38" s="696"/>
      <c r="AI38" s="696"/>
      <c r="AJ38" s="696"/>
      <c r="AK38" s="696"/>
      <c r="AL38" s="660" t="s">
        <v>122</v>
      </c>
      <c r="AM38" s="661"/>
      <c r="AN38" s="661"/>
      <c r="AO38" s="697"/>
      <c r="AQ38" s="690" t="s">
        <v>323</v>
      </c>
      <c r="AR38" s="691"/>
      <c r="AS38" s="691"/>
      <c r="AT38" s="691"/>
      <c r="AU38" s="691"/>
      <c r="AV38" s="691"/>
      <c r="AW38" s="691"/>
      <c r="AX38" s="691"/>
      <c r="AY38" s="692"/>
      <c r="AZ38" s="657">
        <v>26940</v>
      </c>
      <c r="BA38" s="658"/>
      <c r="BB38" s="658"/>
      <c r="BC38" s="658"/>
      <c r="BD38" s="670"/>
      <c r="BE38" s="670"/>
      <c r="BF38" s="693"/>
      <c r="BG38" s="654" t="s">
        <v>324</v>
      </c>
      <c r="BH38" s="655"/>
      <c r="BI38" s="655"/>
      <c r="BJ38" s="655"/>
      <c r="BK38" s="655"/>
      <c r="BL38" s="655"/>
      <c r="BM38" s="655"/>
      <c r="BN38" s="655"/>
      <c r="BO38" s="655"/>
      <c r="BP38" s="655"/>
      <c r="BQ38" s="655"/>
      <c r="BR38" s="655"/>
      <c r="BS38" s="655"/>
      <c r="BT38" s="655"/>
      <c r="BU38" s="656"/>
      <c r="BV38" s="657">
        <v>3297</v>
      </c>
      <c r="BW38" s="658"/>
      <c r="BX38" s="658"/>
      <c r="BY38" s="658"/>
      <c r="BZ38" s="658"/>
      <c r="CA38" s="658"/>
      <c r="CB38" s="694"/>
      <c r="CD38" s="654" t="s">
        <v>325</v>
      </c>
      <c r="CE38" s="655"/>
      <c r="CF38" s="655"/>
      <c r="CG38" s="655"/>
      <c r="CH38" s="655"/>
      <c r="CI38" s="655"/>
      <c r="CJ38" s="655"/>
      <c r="CK38" s="655"/>
      <c r="CL38" s="655"/>
      <c r="CM38" s="655"/>
      <c r="CN38" s="655"/>
      <c r="CO38" s="655"/>
      <c r="CP38" s="655"/>
      <c r="CQ38" s="656"/>
      <c r="CR38" s="657">
        <v>1437442</v>
      </c>
      <c r="CS38" s="658"/>
      <c r="CT38" s="658"/>
      <c r="CU38" s="658"/>
      <c r="CV38" s="658"/>
      <c r="CW38" s="658"/>
      <c r="CX38" s="658"/>
      <c r="CY38" s="659"/>
      <c r="CZ38" s="660">
        <v>9.1999999999999993</v>
      </c>
      <c r="DA38" s="672"/>
      <c r="DB38" s="672"/>
      <c r="DC38" s="673"/>
      <c r="DD38" s="663">
        <v>1196256</v>
      </c>
      <c r="DE38" s="658"/>
      <c r="DF38" s="658"/>
      <c r="DG38" s="658"/>
      <c r="DH38" s="658"/>
      <c r="DI38" s="658"/>
      <c r="DJ38" s="658"/>
      <c r="DK38" s="659"/>
      <c r="DL38" s="663">
        <v>1144997</v>
      </c>
      <c r="DM38" s="658"/>
      <c r="DN38" s="658"/>
      <c r="DO38" s="658"/>
      <c r="DP38" s="658"/>
      <c r="DQ38" s="658"/>
      <c r="DR38" s="658"/>
      <c r="DS38" s="658"/>
      <c r="DT38" s="658"/>
      <c r="DU38" s="658"/>
      <c r="DV38" s="659"/>
      <c r="DW38" s="660">
        <v>14.3</v>
      </c>
      <c r="DX38" s="672"/>
      <c r="DY38" s="672"/>
      <c r="DZ38" s="672"/>
      <c r="EA38" s="672"/>
      <c r="EB38" s="672"/>
      <c r="EC38" s="684"/>
    </row>
    <row r="39" spans="2:133" ht="11.25" customHeight="1" x14ac:dyDescent="0.2">
      <c r="B39" s="654" t="s">
        <v>326</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327</v>
      </c>
      <c r="AR39" s="691"/>
      <c r="AS39" s="691"/>
      <c r="AT39" s="691"/>
      <c r="AU39" s="691"/>
      <c r="AV39" s="691"/>
      <c r="AW39" s="691"/>
      <c r="AX39" s="691"/>
      <c r="AY39" s="692"/>
      <c r="AZ39" s="657" t="s">
        <v>122</v>
      </c>
      <c r="BA39" s="658"/>
      <c r="BB39" s="658"/>
      <c r="BC39" s="658"/>
      <c r="BD39" s="670"/>
      <c r="BE39" s="670"/>
      <c r="BF39" s="693"/>
      <c r="BG39" s="654" t="s">
        <v>328</v>
      </c>
      <c r="BH39" s="655"/>
      <c r="BI39" s="655"/>
      <c r="BJ39" s="655"/>
      <c r="BK39" s="655"/>
      <c r="BL39" s="655"/>
      <c r="BM39" s="655"/>
      <c r="BN39" s="655"/>
      <c r="BO39" s="655"/>
      <c r="BP39" s="655"/>
      <c r="BQ39" s="655"/>
      <c r="BR39" s="655"/>
      <c r="BS39" s="655"/>
      <c r="BT39" s="655"/>
      <c r="BU39" s="656"/>
      <c r="BV39" s="657">
        <v>4640</v>
      </c>
      <c r="BW39" s="658"/>
      <c r="BX39" s="658"/>
      <c r="BY39" s="658"/>
      <c r="BZ39" s="658"/>
      <c r="CA39" s="658"/>
      <c r="CB39" s="694"/>
      <c r="CD39" s="654" t="s">
        <v>329</v>
      </c>
      <c r="CE39" s="655"/>
      <c r="CF39" s="655"/>
      <c r="CG39" s="655"/>
      <c r="CH39" s="655"/>
      <c r="CI39" s="655"/>
      <c r="CJ39" s="655"/>
      <c r="CK39" s="655"/>
      <c r="CL39" s="655"/>
      <c r="CM39" s="655"/>
      <c r="CN39" s="655"/>
      <c r="CO39" s="655"/>
      <c r="CP39" s="655"/>
      <c r="CQ39" s="656"/>
      <c r="CR39" s="657">
        <v>302774</v>
      </c>
      <c r="CS39" s="670"/>
      <c r="CT39" s="670"/>
      <c r="CU39" s="670"/>
      <c r="CV39" s="670"/>
      <c r="CW39" s="670"/>
      <c r="CX39" s="670"/>
      <c r="CY39" s="671"/>
      <c r="CZ39" s="660">
        <v>1.9</v>
      </c>
      <c r="DA39" s="672"/>
      <c r="DB39" s="672"/>
      <c r="DC39" s="673"/>
      <c r="DD39" s="663">
        <v>207560</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2">
      <c r="B40" s="654" t="s">
        <v>330</v>
      </c>
      <c r="C40" s="655"/>
      <c r="D40" s="655"/>
      <c r="E40" s="655"/>
      <c r="F40" s="655"/>
      <c r="G40" s="655"/>
      <c r="H40" s="655"/>
      <c r="I40" s="655"/>
      <c r="J40" s="655"/>
      <c r="K40" s="655"/>
      <c r="L40" s="655"/>
      <c r="M40" s="655"/>
      <c r="N40" s="655"/>
      <c r="O40" s="655"/>
      <c r="P40" s="655"/>
      <c r="Q40" s="656"/>
      <c r="R40" s="657">
        <v>19363</v>
      </c>
      <c r="S40" s="658"/>
      <c r="T40" s="658"/>
      <c r="U40" s="658"/>
      <c r="V40" s="658"/>
      <c r="W40" s="658"/>
      <c r="X40" s="658"/>
      <c r="Y40" s="659"/>
      <c r="Z40" s="695">
        <v>0.1</v>
      </c>
      <c r="AA40" s="695"/>
      <c r="AB40" s="695"/>
      <c r="AC40" s="695"/>
      <c r="AD40" s="696" t="s">
        <v>122</v>
      </c>
      <c r="AE40" s="696"/>
      <c r="AF40" s="696"/>
      <c r="AG40" s="696"/>
      <c r="AH40" s="696"/>
      <c r="AI40" s="696"/>
      <c r="AJ40" s="696"/>
      <c r="AK40" s="696"/>
      <c r="AL40" s="660" t="s">
        <v>122</v>
      </c>
      <c r="AM40" s="661"/>
      <c r="AN40" s="661"/>
      <c r="AO40" s="697"/>
      <c r="AQ40" s="690" t="s">
        <v>331</v>
      </c>
      <c r="AR40" s="691"/>
      <c r="AS40" s="691"/>
      <c r="AT40" s="691"/>
      <c r="AU40" s="691"/>
      <c r="AV40" s="691"/>
      <c r="AW40" s="691"/>
      <c r="AX40" s="691"/>
      <c r="AY40" s="692"/>
      <c r="AZ40" s="657" t="s">
        <v>122</v>
      </c>
      <c r="BA40" s="658"/>
      <c r="BB40" s="658"/>
      <c r="BC40" s="658"/>
      <c r="BD40" s="670"/>
      <c r="BE40" s="670"/>
      <c r="BF40" s="693"/>
      <c r="BG40" s="698" t="s">
        <v>332</v>
      </c>
      <c r="BH40" s="699"/>
      <c r="BI40" s="699"/>
      <c r="BJ40" s="699"/>
      <c r="BK40" s="699"/>
      <c r="BL40" s="223"/>
      <c r="BM40" s="655" t="s">
        <v>333</v>
      </c>
      <c r="BN40" s="655"/>
      <c r="BO40" s="655"/>
      <c r="BP40" s="655"/>
      <c r="BQ40" s="655"/>
      <c r="BR40" s="655"/>
      <c r="BS40" s="655"/>
      <c r="BT40" s="655"/>
      <c r="BU40" s="656"/>
      <c r="BV40" s="657">
        <v>90</v>
      </c>
      <c r="BW40" s="658"/>
      <c r="BX40" s="658"/>
      <c r="BY40" s="658"/>
      <c r="BZ40" s="658"/>
      <c r="CA40" s="658"/>
      <c r="CB40" s="694"/>
      <c r="CD40" s="654" t="s">
        <v>334</v>
      </c>
      <c r="CE40" s="655"/>
      <c r="CF40" s="655"/>
      <c r="CG40" s="655"/>
      <c r="CH40" s="655"/>
      <c r="CI40" s="655"/>
      <c r="CJ40" s="655"/>
      <c r="CK40" s="655"/>
      <c r="CL40" s="655"/>
      <c r="CM40" s="655"/>
      <c r="CN40" s="655"/>
      <c r="CO40" s="655"/>
      <c r="CP40" s="655"/>
      <c r="CQ40" s="656"/>
      <c r="CR40" s="657">
        <v>201500</v>
      </c>
      <c r="CS40" s="658"/>
      <c r="CT40" s="658"/>
      <c r="CU40" s="658"/>
      <c r="CV40" s="658"/>
      <c r="CW40" s="658"/>
      <c r="CX40" s="658"/>
      <c r="CY40" s="659"/>
      <c r="CZ40" s="660">
        <v>1.3</v>
      </c>
      <c r="DA40" s="672"/>
      <c r="DB40" s="672"/>
      <c r="DC40" s="673"/>
      <c r="DD40" s="663">
        <v>20000</v>
      </c>
      <c r="DE40" s="658"/>
      <c r="DF40" s="658"/>
      <c r="DG40" s="658"/>
      <c r="DH40" s="658"/>
      <c r="DI40" s="658"/>
      <c r="DJ40" s="658"/>
      <c r="DK40" s="659"/>
      <c r="DL40" s="663" t="s">
        <v>122</v>
      </c>
      <c r="DM40" s="658"/>
      <c r="DN40" s="658"/>
      <c r="DO40" s="658"/>
      <c r="DP40" s="658"/>
      <c r="DQ40" s="658"/>
      <c r="DR40" s="658"/>
      <c r="DS40" s="658"/>
      <c r="DT40" s="658"/>
      <c r="DU40" s="658"/>
      <c r="DV40" s="659"/>
      <c r="DW40" s="660" t="s">
        <v>122</v>
      </c>
      <c r="DX40" s="672"/>
      <c r="DY40" s="672"/>
      <c r="DZ40" s="672"/>
      <c r="EA40" s="672"/>
      <c r="EB40" s="672"/>
      <c r="EC40" s="684"/>
    </row>
    <row r="41" spans="2:133" ht="11.25" customHeight="1" x14ac:dyDescent="0.2">
      <c r="B41" s="638" t="s">
        <v>335</v>
      </c>
      <c r="C41" s="639"/>
      <c r="D41" s="639"/>
      <c r="E41" s="639"/>
      <c r="F41" s="639"/>
      <c r="G41" s="639"/>
      <c r="H41" s="639"/>
      <c r="I41" s="639"/>
      <c r="J41" s="639"/>
      <c r="K41" s="639"/>
      <c r="L41" s="639"/>
      <c r="M41" s="639"/>
      <c r="N41" s="639"/>
      <c r="O41" s="639"/>
      <c r="P41" s="639"/>
      <c r="Q41" s="640"/>
      <c r="R41" s="641">
        <v>16248620</v>
      </c>
      <c r="S41" s="682"/>
      <c r="T41" s="682"/>
      <c r="U41" s="682"/>
      <c r="V41" s="682"/>
      <c r="W41" s="682"/>
      <c r="X41" s="682"/>
      <c r="Y41" s="685"/>
      <c r="Z41" s="686">
        <v>100</v>
      </c>
      <c r="AA41" s="686"/>
      <c r="AB41" s="686"/>
      <c r="AC41" s="686"/>
      <c r="AD41" s="687">
        <v>7978532</v>
      </c>
      <c r="AE41" s="687"/>
      <c r="AF41" s="687"/>
      <c r="AG41" s="687"/>
      <c r="AH41" s="687"/>
      <c r="AI41" s="687"/>
      <c r="AJ41" s="687"/>
      <c r="AK41" s="687"/>
      <c r="AL41" s="644">
        <v>100</v>
      </c>
      <c r="AM41" s="688"/>
      <c r="AN41" s="688"/>
      <c r="AO41" s="689"/>
      <c r="AQ41" s="690" t="s">
        <v>336</v>
      </c>
      <c r="AR41" s="691"/>
      <c r="AS41" s="691"/>
      <c r="AT41" s="691"/>
      <c r="AU41" s="691"/>
      <c r="AV41" s="691"/>
      <c r="AW41" s="691"/>
      <c r="AX41" s="691"/>
      <c r="AY41" s="692"/>
      <c r="AZ41" s="657">
        <v>260146</v>
      </c>
      <c r="BA41" s="658"/>
      <c r="BB41" s="658"/>
      <c r="BC41" s="658"/>
      <c r="BD41" s="670"/>
      <c r="BE41" s="670"/>
      <c r="BF41" s="693"/>
      <c r="BG41" s="698"/>
      <c r="BH41" s="699"/>
      <c r="BI41" s="699"/>
      <c r="BJ41" s="699"/>
      <c r="BK41" s="699"/>
      <c r="BL41" s="223"/>
      <c r="BM41" s="655" t="s">
        <v>337</v>
      </c>
      <c r="BN41" s="655"/>
      <c r="BO41" s="655"/>
      <c r="BP41" s="655"/>
      <c r="BQ41" s="655"/>
      <c r="BR41" s="655"/>
      <c r="BS41" s="655"/>
      <c r="BT41" s="655"/>
      <c r="BU41" s="656"/>
      <c r="BV41" s="657" t="s">
        <v>122</v>
      </c>
      <c r="BW41" s="658"/>
      <c r="BX41" s="658"/>
      <c r="BY41" s="658"/>
      <c r="BZ41" s="658"/>
      <c r="CA41" s="658"/>
      <c r="CB41" s="694"/>
      <c r="CD41" s="654" t="s">
        <v>338</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339</v>
      </c>
      <c r="AR42" s="703"/>
      <c r="AS42" s="703"/>
      <c r="AT42" s="703"/>
      <c r="AU42" s="703"/>
      <c r="AV42" s="703"/>
      <c r="AW42" s="703"/>
      <c r="AX42" s="703"/>
      <c r="AY42" s="704"/>
      <c r="AZ42" s="641">
        <v>1177296</v>
      </c>
      <c r="BA42" s="682"/>
      <c r="BB42" s="682"/>
      <c r="BC42" s="682"/>
      <c r="BD42" s="642"/>
      <c r="BE42" s="642"/>
      <c r="BF42" s="705"/>
      <c r="BG42" s="700"/>
      <c r="BH42" s="701"/>
      <c r="BI42" s="701"/>
      <c r="BJ42" s="701"/>
      <c r="BK42" s="701"/>
      <c r="BL42" s="224"/>
      <c r="BM42" s="639" t="s">
        <v>340</v>
      </c>
      <c r="BN42" s="639"/>
      <c r="BO42" s="639"/>
      <c r="BP42" s="639"/>
      <c r="BQ42" s="639"/>
      <c r="BR42" s="639"/>
      <c r="BS42" s="639"/>
      <c r="BT42" s="639"/>
      <c r="BU42" s="640"/>
      <c r="BV42" s="641">
        <v>452</v>
      </c>
      <c r="BW42" s="682"/>
      <c r="BX42" s="682"/>
      <c r="BY42" s="682"/>
      <c r="BZ42" s="682"/>
      <c r="CA42" s="682"/>
      <c r="CB42" s="683"/>
      <c r="CD42" s="654" t="s">
        <v>341</v>
      </c>
      <c r="CE42" s="655"/>
      <c r="CF42" s="655"/>
      <c r="CG42" s="655"/>
      <c r="CH42" s="655"/>
      <c r="CI42" s="655"/>
      <c r="CJ42" s="655"/>
      <c r="CK42" s="655"/>
      <c r="CL42" s="655"/>
      <c r="CM42" s="655"/>
      <c r="CN42" s="655"/>
      <c r="CO42" s="655"/>
      <c r="CP42" s="655"/>
      <c r="CQ42" s="656"/>
      <c r="CR42" s="657">
        <v>3691373</v>
      </c>
      <c r="CS42" s="670"/>
      <c r="CT42" s="670"/>
      <c r="CU42" s="670"/>
      <c r="CV42" s="670"/>
      <c r="CW42" s="670"/>
      <c r="CX42" s="670"/>
      <c r="CY42" s="671"/>
      <c r="CZ42" s="660">
        <v>23.6</v>
      </c>
      <c r="DA42" s="672"/>
      <c r="DB42" s="672"/>
      <c r="DC42" s="673"/>
      <c r="DD42" s="663">
        <v>230587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342</v>
      </c>
      <c r="CD43" s="654" t="s">
        <v>343</v>
      </c>
      <c r="CE43" s="655"/>
      <c r="CF43" s="655"/>
      <c r="CG43" s="655"/>
      <c r="CH43" s="655"/>
      <c r="CI43" s="655"/>
      <c r="CJ43" s="655"/>
      <c r="CK43" s="655"/>
      <c r="CL43" s="655"/>
      <c r="CM43" s="655"/>
      <c r="CN43" s="655"/>
      <c r="CO43" s="655"/>
      <c r="CP43" s="655"/>
      <c r="CQ43" s="656"/>
      <c r="CR43" s="657">
        <v>114513</v>
      </c>
      <c r="CS43" s="670"/>
      <c r="CT43" s="670"/>
      <c r="CU43" s="670"/>
      <c r="CV43" s="670"/>
      <c r="CW43" s="670"/>
      <c r="CX43" s="670"/>
      <c r="CY43" s="671"/>
      <c r="CZ43" s="660">
        <v>0.7</v>
      </c>
      <c r="DA43" s="672"/>
      <c r="DB43" s="672"/>
      <c r="DC43" s="673"/>
      <c r="DD43" s="663">
        <v>27813</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344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292</v>
      </c>
      <c r="CE44" s="677"/>
      <c r="CF44" s="654" t="s">
        <v>345</v>
      </c>
      <c r="CG44" s="655"/>
      <c r="CH44" s="655"/>
      <c r="CI44" s="655"/>
      <c r="CJ44" s="655"/>
      <c r="CK44" s="655"/>
      <c r="CL44" s="655"/>
      <c r="CM44" s="655"/>
      <c r="CN44" s="655"/>
      <c r="CO44" s="655"/>
      <c r="CP44" s="655"/>
      <c r="CQ44" s="656"/>
      <c r="CR44" s="657">
        <v>3064743</v>
      </c>
      <c r="CS44" s="658"/>
      <c r="CT44" s="658"/>
      <c r="CU44" s="658"/>
      <c r="CV44" s="658"/>
      <c r="CW44" s="658"/>
      <c r="CX44" s="658"/>
      <c r="CY44" s="659"/>
      <c r="CZ44" s="660">
        <v>19.600000000000001</v>
      </c>
      <c r="DA44" s="661"/>
      <c r="DB44" s="661"/>
      <c r="DC44" s="662"/>
      <c r="DD44" s="663">
        <v>206317</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346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347</v>
      </c>
      <c r="CG45" s="655"/>
      <c r="CH45" s="655"/>
      <c r="CI45" s="655"/>
      <c r="CJ45" s="655"/>
      <c r="CK45" s="655"/>
      <c r="CL45" s="655"/>
      <c r="CM45" s="655"/>
      <c r="CN45" s="655"/>
      <c r="CO45" s="655"/>
      <c r="CP45" s="655"/>
      <c r="CQ45" s="656"/>
      <c r="CR45" s="657">
        <v>610875</v>
      </c>
      <c r="CS45" s="670"/>
      <c r="CT45" s="670"/>
      <c r="CU45" s="670"/>
      <c r="CV45" s="670"/>
      <c r="CW45" s="670"/>
      <c r="CX45" s="670"/>
      <c r="CY45" s="671"/>
      <c r="CZ45" s="660">
        <v>3.9</v>
      </c>
      <c r="DA45" s="672"/>
      <c r="DB45" s="672"/>
      <c r="DC45" s="673"/>
      <c r="DD45" s="663">
        <v>31958</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348</v>
      </c>
      <c r="CG46" s="655"/>
      <c r="CH46" s="655"/>
      <c r="CI46" s="655"/>
      <c r="CJ46" s="655"/>
      <c r="CK46" s="655"/>
      <c r="CL46" s="655"/>
      <c r="CM46" s="655"/>
      <c r="CN46" s="655"/>
      <c r="CO46" s="655"/>
      <c r="CP46" s="655"/>
      <c r="CQ46" s="656"/>
      <c r="CR46" s="657">
        <v>2382175</v>
      </c>
      <c r="CS46" s="658"/>
      <c r="CT46" s="658"/>
      <c r="CU46" s="658"/>
      <c r="CV46" s="658"/>
      <c r="CW46" s="658"/>
      <c r="CX46" s="658"/>
      <c r="CY46" s="659"/>
      <c r="CZ46" s="660">
        <v>15.2</v>
      </c>
      <c r="DA46" s="661"/>
      <c r="DB46" s="661"/>
      <c r="DC46" s="662"/>
      <c r="DD46" s="663">
        <v>172699</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349</v>
      </c>
      <c r="CG47" s="655"/>
      <c r="CH47" s="655"/>
      <c r="CI47" s="655"/>
      <c r="CJ47" s="655"/>
      <c r="CK47" s="655"/>
      <c r="CL47" s="655"/>
      <c r="CM47" s="655"/>
      <c r="CN47" s="655"/>
      <c r="CO47" s="655"/>
      <c r="CP47" s="655"/>
      <c r="CQ47" s="656"/>
      <c r="CR47" s="657">
        <v>626630</v>
      </c>
      <c r="CS47" s="670"/>
      <c r="CT47" s="670"/>
      <c r="CU47" s="670"/>
      <c r="CV47" s="670"/>
      <c r="CW47" s="670"/>
      <c r="CX47" s="670"/>
      <c r="CY47" s="671"/>
      <c r="CZ47" s="660">
        <v>4</v>
      </c>
      <c r="DA47" s="672"/>
      <c r="DB47" s="672"/>
      <c r="DC47" s="673"/>
      <c r="DD47" s="663">
        <v>24270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350</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351</v>
      </c>
      <c r="CE49" s="639"/>
      <c r="CF49" s="639"/>
      <c r="CG49" s="639"/>
      <c r="CH49" s="639"/>
      <c r="CI49" s="639"/>
      <c r="CJ49" s="639"/>
      <c r="CK49" s="639"/>
      <c r="CL49" s="639"/>
      <c r="CM49" s="639"/>
      <c r="CN49" s="639"/>
      <c r="CO49" s="639"/>
      <c r="CP49" s="639"/>
      <c r="CQ49" s="640"/>
      <c r="CR49" s="641">
        <v>15657508</v>
      </c>
      <c r="CS49" s="642"/>
      <c r="CT49" s="642"/>
      <c r="CU49" s="642"/>
      <c r="CV49" s="642"/>
      <c r="CW49" s="642"/>
      <c r="CX49" s="642"/>
      <c r="CY49" s="643"/>
      <c r="CZ49" s="644">
        <v>100</v>
      </c>
      <c r="DA49" s="645"/>
      <c r="DB49" s="645"/>
      <c r="DC49" s="646"/>
      <c r="DD49" s="647">
        <v>8950498</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F97KklXN+50YhrXbzP89F+Kjqiua33Cltm3Wp3XhZx2+D6cxV7IB7khG3GGk7kBSSyCrjqaMYiB6q+b4k19zWw==" saltValue="NQa78uwzEb/ZWtDpOnPS8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55" zoomScaleNormal="5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352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353</v>
      </c>
      <c r="DK2" s="1128"/>
      <c r="DL2" s="1128"/>
      <c r="DM2" s="1128"/>
      <c r="DN2" s="1128"/>
      <c r="DO2" s="1129"/>
      <c r="DP2" s="228"/>
      <c r="DQ2" s="1127" t="s">
        <v>354</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355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357</v>
      </c>
      <c r="B5" s="1032"/>
      <c r="C5" s="1032"/>
      <c r="D5" s="1032"/>
      <c r="E5" s="1032"/>
      <c r="F5" s="1032"/>
      <c r="G5" s="1032"/>
      <c r="H5" s="1032"/>
      <c r="I5" s="1032"/>
      <c r="J5" s="1032"/>
      <c r="K5" s="1032"/>
      <c r="L5" s="1032"/>
      <c r="M5" s="1032"/>
      <c r="N5" s="1032"/>
      <c r="O5" s="1032"/>
      <c r="P5" s="1033"/>
      <c r="Q5" s="1037" t="s">
        <v>358</v>
      </c>
      <c r="R5" s="1038"/>
      <c r="S5" s="1038"/>
      <c r="T5" s="1038"/>
      <c r="U5" s="1039"/>
      <c r="V5" s="1037" t="s">
        <v>359</v>
      </c>
      <c r="W5" s="1038"/>
      <c r="X5" s="1038"/>
      <c r="Y5" s="1038"/>
      <c r="Z5" s="1039"/>
      <c r="AA5" s="1037" t="s">
        <v>360</v>
      </c>
      <c r="AB5" s="1038"/>
      <c r="AC5" s="1038"/>
      <c r="AD5" s="1038"/>
      <c r="AE5" s="1038"/>
      <c r="AF5" s="1130" t="s">
        <v>361</v>
      </c>
      <c r="AG5" s="1038"/>
      <c r="AH5" s="1038"/>
      <c r="AI5" s="1038"/>
      <c r="AJ5" s="1051"/>
      <c r="AK5" s="1038" t="s">
        <v>362</v>
      </c>
      <c r="AL5" s="1038"/>
      <c r="AM5" s="1038"/>
      <c r="AN5" s="1038"/>
      <c r="AO5" s="1039"/>
      <c r="AP5" s="1037" t="s">
        <v>363</v>
      </c>
      <c r="AQ5" s="1038"/>
      <c r="AR5" s="1038"/>
      <c r="AS5" s="1038"/>
      <c r="AT5" s="1039"/>
      <c r="AU5" s="1037" t="s">
        <v>364</v>
      </c>
      <c r="AV5" s="1038"/>
      <c r="AW5" s="1038"/>
      <c r="AX5" s="1038"/>
      <c r="AY5" s="1051"/>
      <c r="AZ5" s="232"/>
      <c r="BA5" s="232"/>
      <c r="BB5" s="232"/>
      <c r="BC5" s="232"/>
      <c r="BD5" s="232"/>
      <c r="BE5" s="233"/>
      <c r="BF5" s="233"/>
      <c r="BG5" s="233"/>
      <c r="BH5" s="233"/>
      <c r="BI5" s="233"/>
      <c r="BJ5" s="233"/>
      <c r="BK5" s="233"/>
      <c r="BL5" s="233"/>
      <c r="BM5" s="233"/>
      <c r="BN5" s="233"/>
      <c r="BO5" s="233"/>
      <c r="BP5" s="233"/>
      <c r="BQ5" s="1031" t="s">
        <v>365</v>
      </c>
      <c r="BR5" s="1032"/>
      <c r="BS5" s="1032"/>
      <c r="BT5" s="1032"/>
      <c r="BU5" s="1032"/>
      <c r="BV5" s="1032"/>
      <c r="BW5" s="1032"/>
      <c r="BX5" s="1032"/>
      <c r="BY5" s="1032"/>
      <c r="BZ5" s="1032"/>
      <c r="CA5" s="1032"/>
      <c r="CB5" s="1032"/>
      <c r="CC5" s="1032"/>
      <c r="CD5" s="1032"/>
      <c r="CE5" s="1032"/>
      <c r="CF5" s="1032"/>
      <c r="CG5" s="1033"/>
      <c r="CH5" s="1037" t="s">
        <v>366</v>
      </c>
      <c r="CI5" s="1038"/>
      <c r="CJ5" s="1038"/>
      <c r="CK5" s="1038"/>
      <c r="CL5" s="1039"/>
      <c r="CM5" s="1037" t="s">
        <v>367</v>
      </c>
      <c r="CN5" s="1038"/>
      <c r="CO5" s="1038"/>
      <c r="CP5" s="1038"/>
      <c r="CQ5" s="1039"/>
      <c r="CR5" s="1037" t="s">
        <v>368</v>
      </c>
      <c r="CS5" s="1038"/>
      <c r="CT5" s="1038"/>
      <c r="CU5" s="1038"/>
      <c r="CV5" s="1039"/>
      <c r="CW5" s="1037" t="s">
        <v>369</v>
      </c>
      <c r="CX5" s="1038"/>
      <c r="CY5" s="1038"/>
      <c r="CZ5" s="1038"/>
      <c r="DA5" s="1039"/>
      <c r="DB5" s="1037" t="s">
        <v>370</v>
      </c>
      <c r="DC5" s="1038"/>
      <c r="DD5" s="1038"/>
      <c r="DE5" s="1038"/>
      <c r="DF5" s="1039"/>
      <c r="DG5" s="1120" t="s">
        <v>371</v>
      </c>
      <c r="DH5" s="1121"/>
      <c r="DI5" s="1121"/>
      <c r="DJ5" s="1121"/>
      <c r="DK5" s="1122"/>
      <c r="DL5" s="1120" t="s">
        <v>372</v>
      </c>
      <c r="DM5" s="1121"/>
      <c r="DN5" s="1121"/>
      <c r="DO5" s="1121"/>
      <c r="DP5" s="1122"/>
      <c r="DQ5" s="1037" t="s">
        <v>373</v>
      </c>
      <c r="DR5" s="1038"/>
      <c r="DS5" s="1038"/>
      <c r="DT5" s="1038"/>
      <c r="DU5" s="1039"/>
      <c r="DV5" s="1037" t="s">
        <v>364</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374</v>
      </c>
      <c r="C7" s="1084"/>
      <c r="D7" s="1084"/>
      <c r="E7" s="1084"/>
      <c r="F7" s="1084"/>
      <c r="G7" s="1084"/>
      <c r="H7" s="1084"/>
      <c r="I7" s="1084"/>
      <c r="J7" s="1084"/>
      <c r="K7" s="1084"/>
      <c r="L7" s="1084"/>
      <c r="M7" s="1084"/>
      <c r="N7" s="1084"/>
      <c r="O7" s="1084"/>
      <c r="P7" s="1085"/>
      <c r="Q7" s="1138">
        <v>16186</v>
      </c>
      <c r="R7" s="1139"/>
      <c r="S7" s="1139"/>
      <c r="T7" s="1139"/>
      <c r="U7" s="1139"/>
      <c r="V7" s="1139">
        <v>15614</v>
      </c>
      <c r="W7" s="1139"/>
      <c r="X7" s="1139"/>
      <c r="Y7" s="1139"/>
      <c r="Z7" s="1139"/>
      <c r="AA7" s="1139">
        <v>573</v>
      </c>
      <c r="AB7" s="1139"/>
      <c r="AC7" s="1139"/>
      <c r="AD7" s="1139"/>
      <c r="AE7" s="1140"/>
      <c r="AF7" s="1141">
        <v>502</v>
      </c>
      <c r="AG7" s="1142"/>
      <c r="AH7" s="1142"/>
      <c r="AI7" s="1142"/>
      <c r="AJ7" s="1143"/>
      <c r="AK7" s="1144">
        <v>4</v>
      </c>
      <c r="AL7" s="1145"/>
      <c r="AM7" s="1145"/>
      <c r="AN7" s="1145"/>
      <c r="AO7" s="1145"/>
      <c r="AP7" s="1145">
        <v>15400</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553</v>
      </c>
      <c r="BT7" s="1136"/>
      <c r="BU7" s="1136"/>
      <c r="BV7" s="1136"/>
      <c r="BW7" s="1136"/>
      <c r="BX7" s="1136"/>
      <c r="BY7" s="1136"/>
      <c r="BZ7" s="1136"/>
      <c r="CA7" s="1136"/>
      <c r="CB7" s="1136"/>
      <c r="CC7" s="1136"/>
      <c r="CD7" s="1136"/>
      <c r="CE7" s="1136"/>
      <c r="CF7" s="1136"/>
      <c r="CG7" s="1148"/>
      <c r="CH7" s="1132">
        <v>5</v>
      </c>
      <c r="CI7" s="1133"/>
      <c r="CJ7" s="1133"/>
      <c r="CK7" s="1133"/>
      <c r="CL7" s="1134"/>
      <c r="CM7" s="1132">
        <v>111</v>
      </c>
      <c r="CN7" s="1133"/>
      <c r="CO7" s="1133"/>
      <c r="CP7" s="1133"/>
      <c r="CQ7" s="1134"/>
      <c r="CR7" s="1132">
        <v>27</v>
      </c>
      <c r="CS7" s="1133"/>
      <c r="CT7" s="1133"/>
      <c r="CU7" s="1133"/>
      <c r="CV7" s="1134"/>
      <c r="CW7" s="1132" t="s">
        <v>548</v>
      </c>
      <c r="CX7" s="1133"/>
      <c r="CY7" s="1133"/>
      <c r="CZ7" s="1133"/>
      <c r="DA7" s="1134"/>
      <c r="DB7" s="1132" t="s">
        <v>548</v>
      </c>
      <c r="DC7" s="1133"/>
      <c r="DD7" s="1133"/>
      <c r="DE7" s="1133"/>
      <c r="DF7" s="1134"/>
      <c r="DG7" s="1132" t="s">
        <v>548</v>
      </c>
      <c r="DH7" s="1133"/>
      <c r="DI7" s="1133"/>
      <c r="DJ7" s="1133"/>
      <c r="DK7" s="1134"/>
      <c r="DL7" s="1132" t="s">
        <v>548</v>
      </c>
      <c r="DM7" s="1133"/>
      <c r="DN7" s="1133"/>
      <c r="DO7" s="1133"/>
      <c r="DP7" s="1134"/>
      <c r="DQ7" s="1132" t="s">
        <v>548</v>
      </c>
      <c r="DR7" s="1133"/>
      <c r="DS7" s="1133"/>
      <c r="DT7" s="1133"/>
      <c r="DU7" s="1134"/>
      <c r="DV7" s="1135"/>
      <c r="DW7" s="1136"/>
      <c r="DX7" s="1136"/>
      <c r="DY7" s="1136"/>
      <c r="DZ7" s="1137"/>
      <c r="EA7" s="234"/>
    </row>
    <row r="8" spans="1:131" s="235" customFormat="1" ht="26.25" customHeight="1" x14ac:dyDescent="0.2">
      <c r="A8" s="238">
        <v>2</v>
      </c>
      <c r="B8" s="1066" t="s">
        <v>375</v>
      </c>
      <c r="C8" s="1067"/>
      <c r="D8" s="1067"/>
      <c r="E8" s="1067"/>
      <c r="F8" s="1067"/>
      <c r="G8" s="1067"/>
      <c r="H8" s="1067"/>
      <c r="I8" s="1067"/>
      <c r="J8" s="1067"/>
      <c r="K8" s="1067"/>
      <c r="L8" s="1067"/>
      <c r="M8" s="1067"/>
      <c r="N8" s="1067"/>
      <c r="O8" s="1067"/>
      <c r="P8" s="1068"/>
      <c r="Q8" s="1074">
        <v>5</v>
      </c>
      <c r="R8" s="1075"/>
      <c r="S8" s="1075"/>
      <c r="T8" s="1075"/>
      <c r="U8" s="1075"/>
      <c r="V8" s="1075">
        <v>5</v>
      </c>
      <c r="W8" s="1075"/>
      <c r="X8" s="1075"/>
      <c r="Y8" s="1075"/>
      <c r="Z8" s="1075"/>
      <c r="AA8" s="1075">
        <v>0</v>
      </c>
      <c r="AB8" s="1075"/>
      <c r="AC8" s="1075"/>
      <c r="AD8" s="1075"/>
      <c r="AE8" s="1076"/>
      <c r="AF8" s="1071" t="s">
        <v>122</v>
      </c>
      <c r="AG8" s="1072"/>
      <c r="AH8" s="1072"/>
      <c r="AI8" s="1072"/>
      <c r="AJ8" s="1073"/>
      <c r="AK8" s="1116" t="s">
        <v>548</v>
      </c>
      <c r="AL8" s="1117"/>
      <c r="AM8" s="1117"/>
      <c r="AN8" s="1117"/>
      <c r="AO8" s="1117"/>
      <c r="AP8" s="1117" t="s">
        <v>548</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554</v>
      </c>
      <c r="BT8" s="1029"/>
      <c r="BU8" s="1029"/>
      <c r="BV8" s="1029"/>
      <c r="BW8" s="1029"/>
      <c r="BX8" s="1029"/>
      <c r="BY8" s="1029"/>
      <c r="BZ8" s="1029"/>
      <c r="CA8" s="1029"/>
      <c r="CB8" s="1029"/>
      <c r="CC8" s="1029"/>
      <c r="CD8" s="1029"/>
      <c r="CE8" s="1029"/>
      <c r="CF8" s="1029"/>
      <c r="CG8" s="1050"/>
      <c r="CH8" s="1025">
        <v>4</v>
      </c>
      <c r="CI8" s="1026"/>
      <c r="CJ8" s="1026"/>
      <c r="CK8" s="1026"/>
      <c r="CL8" s="1027"/>
      <c r="CM8" s="1025">
        <v>-10</v>
      </c>
      <c r="CN8" s="1026"/>
      <c r="CO8" s="1026"/>
      <c r="CP8" s="1026"/>
      <c r="CQ8" s="1027"/>
      <c r="CR8" s="1025">
        <v>1</v>
      </c>
      <c r="CS8" s="1026"/>
      <c r="CT8" s="1026"/>
      <c r="CU8" s="1026"/>
      <c r="CV8" s="1027"/>
      <c r="CW8" s="1025" t="s">
        <v>548</v>
      </c>
      <c r="CX8" s="1026"/>
      <c r="CY8" s="1026"/>
      <c r="CZ8" s="1026"/>
      <c r="DA8" s="1027"/>
      <c r="DB8" s="1025" t="s">
        <v>548</v>
      </c>
      <c r="DC8" s="1026"/>
      <c r="DD8" s="1026"/>
      <c r="DE8" s="1026"/>
      <c r="DF8" s="1027"/>
      <c r="DG8" s="1025" t="s">
        <v>548</v>
      </c>
      <c r="DH8" s="1026"/>
      <c r="DI8" s="1026"/>
      <c r="DJ8" s="1026"/>
      <c r="DK8" s="1027"/>
      <c r="DL8" s="1025" t="s">
        <v>548</v>
      </c>
      <c r="DM8" s="1026"/>
      <c r="DN8" s="1026"/>
      <c r="DO8" s="1026"/>
      <c r="DP8" s="1027"/>
      <c r="DQ8" s="1025" t="s">
        <v>548</v>
      </c>
      <c r="DR8" s="1026"/>
      <c r="DS8" s="1026"/>
      <c r="DT8" s="1026"/>
      <c r="DU8" s="1027"/>
      <c r="DV8" s="1028"/>
      <c r="DW8" s="1029"/>
      <c r="DX8" s="1029"/>
      <c r="DY8" s="1029"/>
      <c r="DZ8" s="1030"/>
      <c r="EA8" s="234"/>
    </row>
    <row r="9" spans="1:131" s="235" customFormat="1" ht="26.25" customHeight="1" x14ac:dyDescent="0.2">
      <c r="A9" s="238">
        <v>3</v>
      </c>
      <c r="B9" s="1066" t="s">
        <v>376</v>
      </c>
      <c r="C9" s="1067"/>
      <c r="D9" s="1067"/>
      <c r="E9" s="1067"/>
      <c r="F9" s="1067"/>
      <c r="G9" s="1067"/>
      <c r="H9" s="1067"/>
      <c r="I9" s="1067"/>
      <c r="J9" s="1067"/>
      <c r="K9" s="1067"/>
      <c r="L9" s="1067"/>
      <c r="M9" s="1067"/>
      <c r="N9" s="1067"/>
      <c r="O9" s="1067"/>
      <c r="P9" s="1068"/>
      <c r="Q9" s="1074">
        <v>62</v>
      </c>
      <c r="R9" s="1075"/>
      <c r="S9" s="1075"/>
      <c r="T9" s="1075"/>
      <c r="U9" s="1075"/>
      <c r="V9" s="1075">
        <v>44</v>
      </c>
      <c r="W9" s="1075"/>
      <c r="X9" s="1075"/>
      <c r="Y9" s="1075"/>
      <c r="Z9" s="1075"/>
      <c r="AA9" s="1075">
        <v>18</v>
      </c>
      <c r="AB9" s="1075"/>
      <c r="AC9" s="1075"/>
      <c r="AD9" s="1075"/>
      <c r="AE9" s="1076"/>
      <c r="AF9" s="1071">
        <v>18</v>
      </c>
      <c r="AG9" s="1072"/>
      <c r="AH9" s="1072"/>
      <c r="AI9" s="1072"/>
      <c r="AJ9" s="1073"/>
      <c r="AK9" s="1116" t="s">
        <v>548</v>
      </c>
      <c r="AL9" s="1117"/>
      <c r="AM9" s="1117"/>
      <c r="AN9" s="1117"/>
      <c r="AO9" s="1117"/>
      <c r="AP9" s="1117" t="s">
        <v>548</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555</v>
      </c>
      <c r="BT9" s="1029"/>
      <c r="BU9" s="1029"/>
      <c r="BV9" s="1029"/>
      <c r="BW9" s="1029"/>
      <c r="BX9" s="1029"/>
      <c r="BY9" s="1029"/>
      <c r="BZ9" s="1029"/>
      <c r="CA9" s="1029"/>
      <c r="CB9" s="1029"/>
      <c r="CC9" s="1029"/>
      <c r="CD9" s="1029"/>
      <c r="CE9" s="1029"/>
      <c r="CF9" s="1029"/>
      <c r="CG9" s="1050"/>
      <c r="CH9" s="1025">
        <v>2</v>
      </c>
      <c r="CI9" s="1026"/>
      <c r="CJ9" s="1026"/>
      <c r="CK9" s="1026"/>
      <c r="CL9" s="1027"/>
      <c r="CM9" s="1025">
        <v>22</v>
      </c>
      <c r="CN9" s="1026"/>
      <c r="CO9" s="1026"/>
      <c r="CP9" s="1026"/>
      <c r="CQ9" s="1027"/>
      <c r="CR9" s="1025">
        <v>20</v>
      </c>
      <c r="CS9" s="1026"/>
      <c r="CT9" s="1026"/>
      <c r="CU9" s="1026"/>
      <c r="CV9" s="1027"/>
      <c r="CW9" s="1025" t="s">
        <v>548</v>
      </c>
      <c r="CX9" s="1026"/>
      <c r="CY9" s="1026"/>
      <c r="CZ9" s="1026"/>
      <c r="DA9" s="1027"/>
      <c r="DB9" s="1025" t="s">
        <v>548</v>
      </c>
      <c r="DC9" s="1026"/>
      <c r="DD9" s="1026"/>
      <c r="DE9" s="1026"/>
      <c r="DF9" s="1027"/>
      <c r="DG9" s="1025" t="s">
        <v>548</v>
      </c>
      <c r="DH9" s="1026"/>
      <c r="DI9" s="1026"/>
      <c r="DJ9" s="1026"/>
      <c r="DK9" s="1027"/>
      <c r="DL9" s="1025" t="s">
        <v>548</v>
      </c>
      <c r="DM9" s="1026"/>
      <c r="DN9" s="1026"/>
      <c r="DO9" s="1026"/>
      <c r="DP9" s="1027"/>
      <c r="DQ9" s="1025" t="s">
        <v>548</v>
      </c>
      <c r="DR9" s="1026"/>
      <c r="DS9" s="1026"/>
      <c r="DT9" s="1026"/>
      <c r="DU9" s="1027"/>
      <c r="DV9" s="1028"/>
      <c r="DW9" s="1029"/>
      <c r="DX9" s="1029"/>
      <c r="DY9" s="1029"/>
      <c r="DZ9" s="1030"/>
      <c r="EA9" s="234"/>
    </row>
    <row r="10" spans="1:131" s="235" customFormat="1" ht="26.25" customHeight="1" x14ac:dyDescent="0.2">
      <c r="A10" s="238">
        <v>4</v>
      </c>
      <c r="B10" s="1066" t="s">
        <v>377</v>
      </c>
      <c r="C10" s="1067"/>
      <c r="D10" s="1067"/>
      <c r="E10" s="1067"/>
      <c r="F10" s="1067"/>
      <c r="G10" s="1067"/>
      <c r="H10" s="1067"/>
      <c r="I10" s="1067"/>
      <c r="J10" s="1067"/>
      <c r="K10" s="1067"/>
      <c r="L10" s="1067"/>
      <c r="M10" s="1067"/>
      <c r="N10" s="1067"/>
      <c r="O10" s="1067"/>
      <c r="P10" s="1068"/>
      <c r="Q10" s="1074">
        <v>0</v>
      </c>
      <c r="R10" s="1075"/>
      <c r="S10" s="1075"/>
      <c r="T10" s="1075"/>
      <c r="U10" s="1075"/>
      <c r="V10" s="1075">
        <v>0</v>
      </c>
      <c r="W10" s="1075"/>
      <c r="X10" s="1075"/>
      <c r="Y10" s="1075"/>
      <c r="Z10" s="1075"/>
      <c r="AA10" s="1075">
        <v>0</v>
      </c>
      <c r="AB10" s="1075"/>
      <c r="AC10" s="1075"/>
      <c r="AD10" s="1075"/>
      <c r="AE10" s="1076"/>
      <c r="AF10" s="1071" t="s">
        <v>122</v>
      </c>
      <c r="AG10" s="1072"/>
      <c r="AH10" s="1072"/>
      <c r="AI10" s="1072"/>
      <c r="AJ10" s="1073"/>
      <c r="AK10" s="1116" t="s">
        <v>548</v>
      </c>
      <c r="AL10" s="1117"/>
      <c r="AM10" s="1117"/>
      <c r="AN10" s="1117"/>
      <c r="AO10" s="1117"/>
      <c r="AP10" s="1117" t="s">
        <v>548</v>
      </c>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378</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379</v>
      </c>
      <c r="B23" s="973" t="s">
        <v>380</v>
      </c>
      <c r="C23" s="974"/>
      <c r="D23" s="974"/>
      <c r="E23" s="974"/>
      <c r="F23" s="974"/>
      <c r="G23" s="974"/>
      <c r="H23" s="974"/>
      <c r="I23" s="974"/>
      <c r="J23" s="974"/>
      <c r="K23" s="974"/>
      <c r="L23" s="974"/>
      <c r="M23" s="974"/>
      <c r="N23" s="974"/>
      <c r="O23" s="974"/>
      <c r="P23" s="984"/>
      <c r="Q23" s="1103">
        <v>16249</v>
      </c>
      <c r="R23" s="1097"/>
      <c r="S23" s="1097"/>
      <c r="T23" s="1097"/>
      <c r="U23" s="1097"/>
      <c r="V23" s="1097">
        <v>15658</v>
      </c>
      <c r="W23" s="1097"/>
      <c r="X23" s="1097"/>
      <c r="Y23" s="1097"/>
      <c r="Z23" s="1097"/>
      <c r="AA23" s="1097">
        <v>591</v>
      </c>
      <c r="AB23" s="1097"/>
      <c r="AC23" s="1097"/>
      <c r="AD23" s="1097"/>
      <c r="AE23" s="1104"/>
      <c r="AF23" s="1105">
        <v>520</v>
      </c>
      <c r="AG23" s="1097"/>
      <c r="AH23" s="1097"/>
      <c r="AI23" s="1097"/>
      <c r="AJ23" s="1106"/>
      <c r="AK23" s="1107"/>
      <c r="AL23" s="1108"/>
      <c r="AM23" s="1108"/>
      <c r="AN23" s="1108"/>
      <c r="AO23" s="1108"/>
      <c r="AP23" s="1097">
        <v>15400</v>
      </c>
      <c r="AQ23" s="1097"/>
      <c r="AR23" s="1097"/>
      <c r="AS23" s="1097"/>
      <c r="AT23" s="1097"/>
      <c r="AU23" s="1098"/>
      <c r="AV23" s="1098"/>
      <c r="AW23" s="1098"/>
      <c r="AX23" s="1098"/>
      <c r="AY23" s="1099"/>
      <c r="AZ23" s="1100" t="s">
        <v>122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381</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382</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357</v>
      </c>
      <c r="B26" s="1032"/>
      <c r="C26" s="1032"/>
      <c r="D26" s="1032"/>
      <c r="E26" s="1032"/>
      <c r="F26" s="1032"/>
      <c r="G26" s="1032"/>
      <c r="H26" s="1032"/>
      <c r="I26" s="1032"/>
      <c r="J26" s="1032"/>
      <c r="K26" s="1032"/>
      <c r="L26" s="1032"/>
      <c r="M26" s="1032"/>
      <c r="N26" s="1032"/>
      <c r="O26" s="1032"/>
      <c r="P26" s="1033"/>
      <c r="Q26" s="1037" t="s">
        <v>383</v>
      </c>
      <c r="R26" s="1038"/>
      <c r="S26" s="1038"/>
      <c r="T26" s="1038"/>
      <c r="U26" s="1039"/>
      <c r="V26" s="1037" t="s">
        <v>384</v>
      </c>
      <c r="W26" s="1038"/>
      <c r="X26" s="1038"/>
      <c r="Y26" s="1038"/>
      <c r="Z26" s="1039"/>
      <c r="AA26" s="1037" t="s">
        <v>385</v>
      </c>
      <c r="AB26" s="1038"/>
      <c r="AC26" s="1038"/>
      <c r="AD26" s="1038"/>
      <c r="AE26" s="1038"/>
      <c r="AF26" s="1091" t="s">
        <v>386</v>
      </c>
      <c r="AG26" s="1044"/>
      <c r="AH26" s="1044"/>
      <c r="AI26" s="1044"/>
      <c r="AJ26" s="1092"/>
      <c r="AK26" s="1038" t="s">
        <v>387</v>
      </c>
      <c r="AL26" s="1038"/>
      <c r="AM26" s="1038"/>
      <c r="AN26" s="1038"/>
      <c r="AO26" s="1039"/>
      <c r="AP26" s="1037" t="s">
        <v>388</v>
      </c>
      <c r="AQ26" s="1038"/>
      <c r="AR26" s="1038"/>
      <c r="AS26" s="1038"/>
      <c r="AT26" s="1039"/>
      <c r="AU26" s="1037" t="s">
        <v>389</v>
      </c>
      <c r="AV26" s="1038"/>
      <c r="AW26" s="1038"/>
      <c r="AX26" s="1038"/>
      <c r="AY26" s="1039"/>
      <c r="AZ26" s="1037" t="s">
        <v>390</v>
      </c>
      <c r="BA26" s="1038"/>
      <c r="BB26" s="1038"/>
      <c r="BC26" s="1038"/>
      <c r="BD26" s="1039"/>
      <c r="BE26" s="1037" t="s">
        <v>364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391</v>
      </c>
      <c r="C28" s="1084"/>
      <c r="D28" s="1084"/>
      <c r="E28" s="1084"/>
      <c r="F28" s="1084"/>
      <c r="G28" s="1084"/>
      <c r="H28" s="1084"/>
      <c r="I28" s="1084"/>
      <c r="J28" s="1084"/>
      <c r="K28" s="1084"/>
      <c r="L28" s="1084"/>
      <c r="M28" s="1084"/>
      <c r="N28" s="1084"/>
      <c r="O28" s="1084"/>
      <c r="P28" s="1085"/>
      <c r="Q28" s="1086">
        <v>2901</v>
      </c>
      <c r="R28" s="1087"/>
      <c r="S28" s="1087"/>
      <c r="T28" s="1087"/>
      <c r="U28" s="1087"/>
      <c r="V28" s="1087">
        <v>2889</v>
      </c>
      <c r="W28" s="1087"/>
      <c r="X28" s="1087"/>
      <c r="Y28" s="1087"/>
      <c r="Z28" s="1087"/>
      <c r="AA28" s="1087">
        <v>12</v>
      </c>
      <c r="AB28" s="1087"/>
      <c r="AC28" s="1087"/>
      <c r="AD28" s="1087"/>
      <c r="AE28" s="1088"/>
      <c r="AF28" s="1089">
        <v>12</v>
      </c>
      <c r="AG28" s="1087"/>
      <c r="AH28" s="1087"/>
      <c r="AI28" s="1087"/>
      <c r="AJ28" s="1090"/>
      <c r="AK28" s="1078">
        <v>260</v>
      </c>
      <c r="AL28" s="1079"/>
      <c r="AM28" s="1079"/>
      <c r="AN28" s="1079"/>
      <c r="AO28" s="1079"/>
      <c r="AP28" s="1079" t="s">
        <v>548</v>
      </c>
      <c r="AQ28" s="1079"/>
      <c r="AR28" s="1079"/>
      <c r="AS28" s="1079"/>
      <c r="AT28" s="1079"/>
      <c r="AU28" s="1079" t="s">
        <v>548</v>
      </c>
      <c r="AV28" s="1079"/>
      <c r="AW28" s="1079"/>
      <c r="AX28" s="1079"/>
      <c r="AY28" s="1079"/>
      <c r="AZ28" s="1080" t="s">
        <v>548</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392</v>
      </c>
      <c r="C29" s="1067"/>
      <c r="D29" s="1067"/>
      <c r="E29" s="1067"/>
      <c r="F29" s="1067"/>
      <c r="G29" s="1067"/>
      <c r="H29" s="1067"/>
      <c r="I29" s="1067"/>
      <c r="J29" s="1067"/>
      <c r="K29" s="1067"/>
      <c r="L29" s="1067"/>
      <c r="M29" s="1067"/>
      <c r="N29" s="1067"/>
      <c r="O29" s="1067"/>
      <c r="P29" s="1068"/>
      <c r="Q29" s="1074">
        <v>3468</v>
      </c>
      <c r="R29" s="1075"/>
      <c r="S29" s="1075"/>
      <c r="T29" s="1075"/>
      <c r="U29" s="1075"/>
      <c r="V29" s="1075">
        <v>3366</v>
      </c>
      <c r="W29" s="1075"/>
      <c r="X29" s="1075"/>
      <c r="Y29" s="1075"/>
      <c r="Z29" s="1075"/>
      <c r="AA29" s="1075">
        <v>102</v>
      </c>
      <c r="AB29" s="1075"/>
      <c r="AC29" s="1075"/>
      <c r="AD29" s="1075"/>
      <c r="AE29" s="1076"/>
      <c r="AF29" s="1071">
        <v>102</v>
      </c>
      <c r="AG29" s="1072"/>
      <c r="AH29" s="1072"/>
      <c r="AI29" s="1072"/>
      <c r="AJ29" s="1073"/>
      <c r="AK29" s="1016">
        <v>524</v>
      </c>
      <c r="AL29" s="1007"/>
      <c r="AM29" s="1007"/>
      <c r="AN29" s="1007"/>
      <c r="AO29" s="1007"/>
      <c r="AP29" s="1007" t="s">
        <v>548</v>
      </c>
      <c r="AQ29" s="1007"/>
      <c r="AR29" s="1007"/>
      <c r="AS29" s="1007"/>
      <c r="AT29" s="1007"/>
      <c r="AU29" s="1007" t="s">
        <v>548</v>
      </c>
      <c r="AV29" s="1007"/>
      <c r="AW29" s="1007"/>
      <c r="AX29" s="1007"/>
      <c r="AY29" s="1007"/>
      <c r="AZ29" s="1077" t="s">
        <v>548</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393</v>
      </c>
      <c r="C30" s="1067"/>
      <c r="D30" s="1067"/>
      <c r="E30" s="1067"/>
      <c r="F30" s="1067"/>
      <c r="G30" s="1067"/>
      <c r="H30" s="1067"/>
      <c r="I30" s="1067"/>
      <c r="J30" s="1067"/>
      <c r="K30" s="1067"/>
      <c r="L30" s="1067"/>
      <c r="M30" s="1067"/>
      <c r="N30" s="1067"/>
      <c r="O30" s="1067"/>
      <c r="P30" s="1068"/>
      <c r="Q30" s="1074">
        <v>518</v>
      </c>
      <c r="R30" s="1075"/>
      <c r="S30" s="1075"/>
      <c r="T30" s="1075"/>
      <c r="U30" s="1075"/>
      <c r="V30" s="1075">
        <v>517</v>
      </c>
      <c r="W30" s="1075"/>
      <c r="X30" s="1075"/>
      <c r="Y30" s="1075"/>
      <c r="Z30" s="1075"/>
      <c r="AA30" s="1075">
        <v>2</v>
      </c>
      <c r="AB30" s="1075"/>
      <c r="AC30" s="1075"/>
      <c r="AD30" s="1075"/>
      <c r="AE30" s="1076"/>
      <c r="AF30" s="1071">
        <v>2</v>
      </c>
      <c r="AG30" s="1072"/>
      <c r="AH30" s="1072"/>
      <c r="AI30" s="1072"/>
      <c r="AJ30" s="1073"/>
      <c r="AK30" s="1016">
        <v>148</v>
      </c>
      <c r="AL30" s="1007"/>
      <c r="AM30" s="1007"/>
      <c r="AN30" s="1007"/>
      <c r="AO30" s="1007"/>
      <c r="AP30" s="1007" t="s">
        <v>548</v>
      </c>
      <c r="AQ30" s="1007"/>
      <c r="AR30" s="1007"/>
      <c r="AS30" s="1007"/>
      <c r="AT30" s="1007"/>
      <c r="AU30" s="1007" t="s">
        <v>548</v>
      </c>
      <c r="AV30" s="1007"/>
      <c r="AW30" s="1007"/>
      <c r="AX30" s="1007"/>
      <c r="AY30" s="1007"/>
      <c r="AZ30" s="1077" t="s">
        <v>548</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394</v>
      </c>
      <c r="C31" s="1067"/>
      <c r="D31" s="1067"/>
      <c r="E31" s="1067"/>
      <c r="F31" s="1067"/>
      <c r="G31" s="1067"/>
      <c r="H31" s="1067"/>
      <c r="I31" s="1067"/>
      <c r="J31" s="1067"/>
      <c r="K31" s="1067"/>
      <c r="L31" s="1067"/>
      <c r="M31" s="1067"/>
      <c r="N31" s="1067"/>
      <c r="O31" s="1067"/>
      <c r="P31" s="1068"/>
      <c r="Q31" s="1074">
        <v>569</v>
      </c>
      <c r="R31" s="1075"/>
      <c r="S31" s="1075"/>
      <c r="T31" s="1075"/>
      <c r="U31" s="1075"/>
      <c r="V31" s="1075">
        <v>569</v>
      </c>
      <c r="W31" s="1075"/>
      <c r="X31" s="1075"/>
      <c r="Y31" s="1075"/>
      <c r="Z31" s="1075"/>
      <c r="AA31" s="1075">
        <v>0</v>
      </c>
      <c r="AB31" s="1075"/>
      <c r="AC31" s="1075"/>
      <c r="AD31" s="1075"/>
      <c r="AE31" s="1076"/>
      <c r="AF31" s="1071">
        <v>10</v>
      </c>
      <c r="AG31" s="1072"/>
      <c r="AH31" s="1072"/>
      <c r="AI31" s="1072"/>
      <c r="AJ31" s="1073"/>
      <c r="AK31" s="1016">
        <v>316</v>
      </c>
      <c r="AL31" s="1007"/>
      <c r="AM31" s="1007"/>
      <c r="AN31" s="1007"/>
      <c r="AO31" s="1007"/>
      <c r="AP31" s="1007">
        <v>5024</v>
      </c>
      <c r="AQ31" s="1007"/>
      <c r="AR31" s="1007"/>
      <c r="AS31" s="1007"/>
      <c r="AT31" s="1007"/>
      <c r="AU31" s="1007">
        <v>3839</v>
      </c>
      <c r="AV31" s="1007"/>
      <c r="AW31" s="1007"/>
      <c r="AX31" s="1007"/>
      <c r="AY31" s="1007"/>
      <c r="AZ31" s="1077" t="s">
        <v>548</v>
      </c>
      <c r="BA31" s="1077"/>
      <c r="BB31" s="1077"/>
      <c r="BC31" s="1077"/>
      <c r="BD31" s="1077"/>
      <c r="BE31" s="1008" t="s">
        <v>395</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c r="C32" s="1067"/>
      <c r="D32" s="1067"/>
      <c r="E32" s="1067"/>
      <c r="F32" s="1067"/>
      <c r="G32" s="1067"/>
      <c r="H32" s="1067"/>
      <c r="I32" s="1067"/>
      <c r="J32" s="1067"/>
      <c r="K32" s="1067"/>
      <c r="L32" s="1067"/>
      <c r="M32" s="1067"/>
      <c r="N32" s="1067"/>
      <c r="O32" s="1067"/>
      <c r="P32" s="1068"/>
      <c r="Q32" s="1074"/>
      <c r="R32" s="1075"/>
      <c r="S32" s="1075"/>
      <c r="T32" s="1075"/>
      <c r="U32" s="1075"/>
      <c r="V32" s="1075"/>
      <c r="W32" s="1075"/>
      <c r="X32" s="1075"/>
      <c r="Y32" s="1075"/>
      <c r="Z32" s="1075"/>
      <c r="AA32" s="1075"/>
      <c r="AB32" s="1075"/>
      <c r="AC32" s="1075"/>
      <c r="AD32" s="1075"/>
      <c r="AE32" s="1076"/>
      <c r="AF32" s="1071"/>
      <c r="AG32" s="1072"/>
      <c r="AH32" s="1072"/>
      <c r="AI32" s="1072"/>
      <c r="AJ32" s="1073"/>
      <c r="AK32" s="1016"/>
      <c r="AL32" s="1007"/>
      <c r="AM32" s="1007"/>
      <c r="AN32" s="1007"/>
      <c r="AO32" s="1007"/>
      <c r="AP32" s="1007"/>
      <c r="AQ32" s="1007"/>
      <c r="AR32" s="1007"/>
      <c r="AS32" s="1007"/>
      <c r="AT32" s="1007"/>
      <c r="AU32" s="1007"/>
      <c r="AV32" s="1007"/>
      <c r="AW32" s="1007"/>
      <c r="AX32" s="1007"/>
      <c r="AY32" s="1007"/>
      <c r="AZ32" s="1077"/>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396</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379</v>
      </c>
      <c r="B63" s="973" t="s">
        <v>397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125</v>
      </c>
      <c r="AG63" s="995"/>
      <c r="AH63" s="995"/>
      <c r="AI63" s="995"/>
      <c r="AJ63" s="1058"/>
      <c r="AK63" s="1059"/>
      <c r="AL63" s="999"/>
      <c r="AM63" s="999"/>
      <c r="AN63" s="999"/>
      <c r="AO63" s="999"/>
      <c r="AP63" s="995">
        <v>5024</v>
      </c>
      <c r="AQ63" s="995"/>
      <c r="AR63" s="995"/>
      <c r="AS63" s="995"/>
      <c r="AT63" s="995"/>
      <c r="AU63" s="995">
        <v>3839</v>
      </c>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399</v>
      </c>
      <c r="B66" s="1032"/>
      <c r="C66" s="1032"/>
      <c r="D66" s="1032"/>
      <c r="E66" s="1032"/>
      <c r="F66" s="1032"/>
      <c r="G66" s="1032"/>
      <c r="H66" s="1032"/>
      <c r="I66" s="1032"/>
      <c r="J66" s="1032"/>
      <c r="K66" s="1032"/>
      <c r="L66" s="1032"/>
      <c r="M66" s="1032"/>
      <c r="N66" s="1032"/>
      <c r="O66" s="1032"/>
      <c r="P66" s="1033"/>
      <c r="Q66" s="1037" t="s">
        <v>383</v>
      </c>
      <c r="R66" s="1038"/>
      <c r="S66" s="1038"/>
      <c r="T66" s="1038"/>
      <c r="U66" s="1039"/>
      <c r="V66" s="1037" t="s">
        <v>384</v>
      </c>
      <c r="W66" s="1038"/>
      <c r="X66" s="1038"/>
      <c r="Y66" s="1038"/>
      <c r="Z66" s="1039"/>
      <c r="AA66" s="1037" t="s">
        <v>385</v>
      </c>
      <c r="AB66" s="1038"/>
      <c r="AC66" s="1038"/>
      <c r="AD66" s="1038"/>
      <c r="AE66" s="1039"/>
      <c r="AF66" s="1043" t="s">
        <v>386</v>
      </c>
      <c r="AG66" s="1044"/>
      <c r="AH66" s="1044"/>
      <c r="AI66" s="1044"/>
      <c r="AJ66" s="1045"/>
      <c r="AK66" s="1037" t="s">
        <v>387</v>
      </c>
      <c r="AL66" s="1032"/>
      <c r="AM66" s="1032"/>
      <c r="AN66" s="1032"/>
      <c r="AO66" s="1033"/>
      <c r="AP66" s="1037" t="s">
        <v>388</v>
      </c>
      <c r="AQ66" s="1038"/>
      <c r="AR66" s="1038"/>
      <c r="AS66" s="1038"/>
      <c r="AT66" s="1039"/>
      <c r="AU66" s="1037" t="s">
        <v>400</v>
      </c>
      <c r="AV66" s="1038"/>
      <c r="AW66" s="1038"/>
      <c r="AX66" s="1038"/>
      <c r="AY66" s="1039"/>
      <c r="AZ66" s="1037" t="s">
        <v>364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549</v>
      </c>
      <c r="C68" s="1022"/>
      <c r="D68" s="1022"/>
      <c r="E68" s="1022"/>
      <c r="F68" s="1022"/>
      <c r="G68" s="1022"/>
      <c r="H68" s="1022"/>
      <c r="I68" s="1022"/>
      <c r="J68" s="1022"/>
      <c r="K68" s="1022"/>
      <c r="L68" s="1022"/>
      <c r="M68" s="1022"/>
      <c r="N68" s="1022"/>
      <c r="O68" s="1022"/>
      <c r="P68" s="1023"/>
      <c r="Q68" s="1024">
        <v>1609</v>
      </c>
      <c r="R68" s="1018"/>
      <c r="S68" s="1018"/>
      <c r="T68" s="1018"/>
      <c r="U68" s="1018"/>
      <c r="V68" s="1018">
        <v>1467</v>
      </c>
      <c r="W68" s="1018"/>
      <c r="X68" s="1018"/>
      <c r="Y68" s="1018"/>
      <c r="Z68" s="1018"/>
      <c r="AA68" s="1018">
        <v>141</v>
      </c>
      <c r="AB68" s="1018"/>
      <c r="AC68" s="1018"/>
      <c r="AD68" s="1018"/>
      <c r="AE68" s="1018"/>
      <c r="AF68" s="1018">
        <v>141</v>
      </c>
      <c r="AG68" s="1018"/>
      <c r="AH68" s="1018"/>
      <c r="AI68" s="1018"/>
      <c r="AJ68" s="1018"/>
      <c r="AK68" s="1018" t="s">
        <v>558</v>
      </c>
      <c r="AL68" s="1018"/>
      <c r="AM68" s="1018"/>
      <c r="AN68" s="1018"/>
      <c r="AO68" s="1018"/>
      <c r="AP68" s="1018" t="s">
        <v>558</v>
      </c>
      <c r="AQ68" s="1018"/>
      <c r="AR68" s="1018"/>
      <c r="AS68" s="1018"/>
      <c r="AT68" s="1018"/>
      <c r="AU68" s="1018" t="s">
        <v>558</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550</v>
      </c>
      <c r="C69" s="1011"/>
      <c r="D69" s="1011"/>
      <c r="E69" s="1011"/>
      <c r="F69" s="1011"/>
      <c r="G69" s="1011"/>
      <c r="H69" s="1011"/>
      <c r="I69" s="1011"/>
      <c r="J69" s="1011"/>
      <c r="K69" s="1011"/>
      <c r="L69" s="1011"/>
      <c r="M69" s="1011"/>
      <c r="N69" s="1011"/>
      <c r="O69" s="1011"/>
      <c r="P69" s="1012"/>
      <c r="Q69" s="1013">
        <v>456917</v>
      </c>
      <c r="R69" s="1007"/>
      <c r="S69" s="1007"/>
      <c r="T69" s="1007"/>
      <c r="U69" s="1007"/>
      <c r="V69" s="1007">
        <v>456118</v>
      </c>
      <c r="W69" s="1007"/>
      <c r="X69" s="1007"/>
      <c r="Y69" s="1007"/>
      <c r="Z69" s="1007"/>
      <c r="AA69" s="1007">
        <v>799</v>
      </c>
      <c r="AB69" s="1007"/>
      <c r="AC69" s="1007"/>
      <c r="AD69" s="1007"/>
      <c r="AE69" s="1007"/>
      <c r="AF69" s="1007">
        <v>794</v>
      </c>
      <c r="AG69" s="1007"/>
      <c r="AH69" s="1007"/>
      <c r="AI69" s="1007"/>
      <c r="AJ69" s="1007"/>
      <c r="AK69" s="1007">
        <v>892</v>
      </c>
      <c r="AL69" s="1007"/>
      <c r="AM69" s="1007"/>
      <c r="AN69" s="1007"/>
      <c r="AO69" s="1007"/>
      <c r="AP69" s="1007" t="s">
        <v>558</v>
      </c>
      <c r="AQ69" s="1007"/>
      <c r="AR69" s="1007"/>
      <c r="AS69" s="1007"/>
      <c r="AT69" s="1007"/>
      <c r="AU69" s="1007" t="s">
        <v>558</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551</v>
      </c>
      <c r="C70" s="1011"/>
      <c r="D70" s="1011"/>
      <c r="E70" s="1011"/>
      <c r="F70" s="1011"/>
      <c r="G70" s="1011"/>
      <c r="H70" s="1011"/>
      <c r="I70" s="1011"/>
      <c r="J70" s="1011"/>
      <c r="K70" s="1011"/>
      <c r="L70" s="1011"/>
      <c r="M70" s="1011"/>
      <c r="N70" s="1011"/>
      <c r="O70" s="1011"/>
      <c r="P70" s="1012"/>
      <c r="Q70" s="1013">
        <v>3103</v>
      </c>
      <c r="R70" s="1007"/>
      <c r="S70" s="1007"/>
      <c r="T70" s="1007"/>
      <c r="U70" s="1007"/>
      <c r="V70" s="1007">
        <v>3103</v>
      </c>
      <c r="W70" s="1007"/>
      <c r="X70" s="1007"/>
      <c r="Y70" s="1007"/>
      <c r="Z70" s="1007"/>
      <c r="AA70" s="1007">
        <v>0</v>
      </c>
      <c r="AB70" s="1007"/>
      <c r="AC70" s="1007"/>
      <c r="AD70" s="1007"/>
      <c r="AE70" s="1007"/>
      <c r="AF70" s="1007">
        <v>0</v>
      </c>
      <c r="AG70" s="1007"/>
      <c r="AH70" s="1007"/>
      <c r="AI70" s="1007"/>
      <c r="AJ70" s="1007"/>
      <c r="AK70" s="1007" t="s">
        <v>558</v>
      </c>
      <c r="AL70" s="1007"/>
      <c r="AM70" s="1007"/>
      <c r="AN70" s="1007"/>
      <c r="AO70" s="1007"/>
      <c r="AP70" s="1007">
        <v>16295</v>
      </c>
      <c r="AQ70" s="1007"/>
      <c r="AR70" s="1007"/>
      <c r="AS70" s="1007"/>
      <c r="AT70" s="1007"/>
      <c r="AU70" s="1007">
        <v>2134</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552</v>
      </c>
      <c r="C71" s="1011"/>
      <c r="D71" s="1011"/>
      <c r="E71" s="1011"/>
      <c r="F71" s="1011"/>
      <c r="G71" s="1011"/>
      <c r="H71" s="1011"/>
      <c r="I71" s="1011"/>
      <c r="J71" s="1011"/>
      <c r="K71" s="1011"/>
      <c r="L71" s="1011"/>
      <c r="M71" s="1011"/>
      <c r="N71" s="1011"/>
      <c r="O71" s="1011"/>
      <c r="P71" s="1012"/>
      <c r="Q71" s="1013">
        <v>4343</v>
      </c>
      <c r="R71" s="1007"/>
      <c r="S71" s="1007"/>
      <c r="T71" s="1007"/>
      <c r="U71" s="1007"/>
      <c r="V71" s="1007">
        <v>4160</v>
      </c>
      <c r="W71" s="1007"/>
      <c r="X71" s="1007"/>
      <c r="Y71" s="1007"/>
      <c r="Z71" s="1007"/>
      <c r="AA71" s="1007">
        <v>183</v>
      </c>
      <c r="AB71" s="1007"/>
      <c r="AC71" s="1007"/>
      <c r="AD71" s="1007"/>
      <c r="AE71" s="1007"/>
      <c r="AF71" s="1007">
        <v>183</v>
      </c>
      <c r="AG71" s="1007"/>
      <c r="AH71" s="1007"/>
      <c r="AI71" s="1007"/>
      <c r="AJ71" s="1007"/>
      <c r="AK71" s="1007" t="s">
        <v>558</v>
      </c>
      <c r="AL71" s="1007"/>
      <c r="AM71" s="1007"/>
      <c r="AN71" s="1007"/>
      <c r="AO71" s="1007"/>
      <c r="AP71" s="1007" t="s">
        <v>558</v>
      </c>
      <c r="AQ71" s="1007"/>
      <c r="AR71" s="1007"/>
      <c r="AS71" s="1007"/>
      <c r="AT71" s="1007"/>
      <c r="AU71" s="1007" t="s">
        <v>558</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556</v>
      </c>
      <c r="C72" s="1011"/>
      <c r="D72" s="1011"/>
      <c r="E72" s="1011"/>
      <c r="F72" s="1011"/>
      <c r="G72" s="1011"/>
      <c r="H72" s="1011"/>
      <c r="I72" s="1011"/>
      <c r="J72" s="1011"/>
      <c r="K72" s="1011"/>
      <c r="L72" s="1011"/>
      <c r="M72" s="1011"/>
      <c r="N72" s="1011"/>
      <c r="O72" s="1011"/>
      <c r="P72" s="1012"/>
      <c r="Q72" s="1013">
        <v>28832</v>
      </c>
      <c r="R72" s="1007"/>
      <c r="S72" s="1007"/>
      <c r="T72" s="1007"/>
      <c r="U72" s="1007"/>
      <c r="V72" s="1007">
        <v>26141</v>
      </c>
      <c r="W72" s="1007"/>
      <c r="X72" s="1007"/>
      <c r="Y72" s="1007"/>
      <c r="Z72" s="1007"/>
      <c r="AA72" s="1007">
        <v>2691</v>
      </c>
      <c r="AB72" s="1007"/>
      <c r="AC72" s="1007"/>
      <c r="AD72" s="1007"/>
      <c r="AE72" s="1007"/>
      <c r="AF72" s="1007">
        <v>36115</v>
      </c>
      <c r="AG72" s="1007"/>
      <c r="AH72" s="1007"/>
      <c r="AI72" s="1007"/>
      <c r="AJ72" s="1007"/>
      <c r="AK72" s="1007" t="s">
        <v>558</v>
      </c>
      <c r="AL72" s="1007"/>
      <c r="AM72" s="1007"/>
      <c r="AN72" s="1007"/>
      <c r="AO72" s="1007"/>
      <c r="AP72" s="1007">
        <v>55247</v>
      </c>
      <c r="AQ72" s="1007"/>
      <c r="AR72" s="1007"/>
      <c r="AS72" s="1007"/>
      <c r="AT72" s="1007"/>
      <c r="AU72" s="1007">
        <v>26940</v>
      </c>
      <c r="AV72" s="1007"/>
      <c r="AW72" s="1007"/>
      <c r="AX72" s="1007"/>
      <c r="AY72" s="1007"/>
      <c r="AZ72" s="1008" t="s">
        <v>559</v>
      </c>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557</v>
      </c>
      <c r="C73" s="1011"/>
      <c r="D73" s="1011"/>
      <c r="E73" s="1011"/>
      <c r="F73" s="1011"/>
      <c r="G73" s="1011"/>
      <c r="H73" s="1011"/>
      <c r="I73" s="1011"/>
      <c r="J73" s="1011"/>
      <c r="K73" s="1011"/>
      <c r="L73" s="1011"/>
      <c r="M73" s="1011"/>
      <c r="N73" s="1011"/>
      <c r="O73" s="1011"/>
      <c r="P73" s="1012"/>
      <c r="Q73" s="1013">
        <v>3013</v>
      </c>
      <c r="R73" s="1007"/>
      <c r="S73" s="1007"/>
      <c r="T73" s="1007"/>
      <c r="U73" s="1007"/>
      <c r="V73" s="1007">
        <v>2588</v>
      </c>
      <c r="W73" s="1007"/>
      <c r="X73" s="1007"/>
      <c r="Y73" s="1007"/>
      <c r="Z73" s="1007"/>
      <c r="AA73" s="1007">
        <v>425</v>
      </c>
      <c r="AB73" s="1007"/>
      <c r="AC73" s="1007"/>
      <c r="AD73" s="1007"/>
      <c r="AE73" s="1007"/>
      <c r="AF73" s="1007">
        <v>3544</v>
      </c>
      <c r="AG73" s="1007"/>
      <c r="AH73" s="1007"/>
      <c r="AI73" s="1007"/>
      <c r="AJ73" s="1007"/>
      <c r="AK73" s="1007" t="s">
        <v>558</v>
      </c>
      <c r="AL73" s="1007"/>
      <c r="AM73" s="1007"/>
      <c r="AN73" s="1007"/>
      <c r="AO73" s="1007"/>
      <c r="AP73" s="1007">
        <v>9249</v>
      </c>
      <c r="AQ73" s="1007"/>
      <c r="AR73" s="1007"/>
      <c r="AS73" s="1007"/>
      <c r="AT73" s="1007"/>
      <c r="AU73" s="1007" t="s">
        <v>558</v>
      </c>
      <c r="AV73" s="1007"/>
      <c r="AW73" s="1007"/>
      <c r="AX73" s="1007"/>
      <c r="AY73" s="1007"/>
      <c r="AZ73" s="1008" t="s">
        <v>559</v>
      </c>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379</v>
      </c>
      <c r="B88" s="973" t="s">
        <v>401</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40777</v>
      </c>
      <c r="AG88" s="995"/>
      <c r="AH88" s="995"/>
      <c r="AI88" s="995"/>
      <c r="AJ88" s="995"/>
      <c r="AK88" s="999"/>
      <c r="AL88" s="999"/>
      <c r="AM88" s="999"/>
      <c r="AN88" s="999"/>
      <c r="AO88" s="999"/>
      <c r="AP88" s="995">
        <v>80791</v>
      </c>
      <c r="AQ88" s="995"/>
      <c r="AR88" s="995"/>
      <c r="AS88" s="995"/>
      <c r="AT88" s="995"/>
      <c r="AU88" s="995">
        <v>29074</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73" t="s">
        <v>402</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48</v>
      </c>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403</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404</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407</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408</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409</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410</v>
      </c>
      <c r="AB109" s="932"/>
      <c r="AC109" s="932"/>
      <c r="AD109" s="932"/>
      <c r="AE109" s="933"/>
      <c r="AF109" s="934" t="s">
        <v>411</v>
      </c>
      <c r="AG109" s="932"/>
      <c r="AH109" s="932"/>
      <c r="AI109" s="932"/>
      <c r="AJ109" s="933"/>
      <c r="AK109" s="934" t="s">
        <v>294</v>
      </c>
      <c r="AL109" s="932"/>
      <c r="AM109" s="932"/>
      <c r="AN109" s="932"/>
      <c r="AO109" s="933"/>
      <c r="AP109" s="934" t="s">
        <v>412</v>
      </c>
      <c r="AQ109" s="932"/>
      <c r="AR109" s="932"/>
      <c r="AS109" s="932"/>
      <c r="AT109" s="965"/>
      <c r="AU109" s="931" t="s">
        <v>409</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410</v>
      </c>
      <c r="BR109" s="932"/>
      <c r="BS109" s="932"/>
      <c r="BT109" s="932"/>
      <c r="BU109" s="933"/>
      <c r="BV109" s="934" t="s">
        <v>411</v>
      </c>
      <c r="BW109" s="932"/>
      <c r="BX109" s="932"/>
      <c r="BY109" s="932"/>
      <c r="BZ109" s="933"/>
      <c r="CA109" s="934" t="s">
        <v>294</v>
      </c>
      <c r="CB109" s="932"/>
      <c r="CC109" s="932"/>
      <c r="CD109" s="932"/>
      <c r="CE109" s="933"/>
      <c r="CF109" s="972" t="s">
        <v>412</v>
      </c>
      <c r="CG109" s="972"/>
      <c r="CH109" s="972"/>
      <c r="CI109" s="972"/>
      <c r="CJ109" s="972"/>
      <c r="CK109" s="934" t="s">
        <v>413</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410</v>
      </c>
      <c r="DH109" s="932"/>
      <c r="DI109" s="932"/>
      <c r="DJ109" s="932"/>
      <c r="DK109" s="933"/>
      <c r="DL109" s="934" t="s">
        <v>411</v>
      </c>
      <c r="DM109" s="932"/>
      <c r="DN109" s="932"/>
      <c r="DO109" s="932"/>
      <c r="DP109" s="933"/>
      <c r="DQ109" s="934" t="s">
        <v>294</v>
      </c>
      <c r="DR109" s="932"/>
      <c r="DS109" s="932"/>
      <c r="DT109" s="932"/>
      <c r="DU109" s="933"/>
      <c r="DV109" s="934" t="s">
        <v>412</v>
      </c>
      <c r="DW109" s="932"/>
      <c r="DX109" s="932"/>
      <c r="DY109" s="932"/>
      <c r="DZ109" s="965"/>
    </row>
    <row r="110" spans="1:131" s="230" customFormat="1" ht="26.25" customHeight="1" x14ac:dyDescent="0.2">
      <c r="A110" s="843" t="s">
        <v>414</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1104196</v>
      </c>
      <c r="AB110" s="925"/>
      <c r="AC110" s="925"/>
      <c r="AD110" s="925"/>
      <c r="AE110" s="926"/>
      <c r="AF110" s="927">
        <v>1121883</v>
      </c>
      <c r="AG110" s="925"/>
      <c r="AH110" s="925"/>
      <c r="AI110" s="925"/>
      <c r="AJ110" s="926"/>
      <c r="AK110" s="927">
        <v>1232340</v>
      </c>
      <c r="AL110" s="925"/>
      <c r="AM110" s="925"/>
      <c r="AN110" s="925"/>
      <c r="AO110" s="926"/>
      <c r="AP110" s="928">
        <v>17.7</v>
      </c>
      <c r="AQ110" s="929"/>
      <c r="AR110" s="929"/>
      <c r="AS110" s="929"/>
      <c r="AT110" s="930"/>
      <c r="AU110" s="966" t="s">
        <v>69</v>
      </c>
      <c r="AV110" s="967"/>
      <c r="AW110" s="967"/>
      <c r="AX110" s="967"/>
      <c r="AY110" s="967"/>
      <c r="AZ110" s="896" t="s">
        <v>415</v>
      </c>
      <c r="BA110" s="844"/>
      <c r="BB110" s="844"/>
      <c r="BC110" s="844"/>
      <c r="BD110" s="844"/>
      <c r="BE110" s="844"/>
      <c r="BF110" s="844"/>
      <c r="BG110" s="844"/>
      <c r="BH110" s="844"/>
      <c r="BI110" s="844"/>
      <c r="BJ110" s="844"/>
      <c r="BK110" s="844"/>
      <c r="BL110" s="844"/>
      <c r="BM110" s="844"/>
      <c r="BN110" s="844"/>
      <c r="BO110" s="844"/>
      <c r="BP110" s="845"/>
      <c r="BQ110" s="897">
        <v>13770911</v>
      </c>
      <c r="BR110" s="878"/>
      <c r="BS110" s="878"/>
      <c r="BT110" s="878"/>
      <c r="BU110" s="878"/>
      <c r="BV110" s="878">
        <v>13879034</v>
      </c>
      <c r="BW110" s="878"/>
      <c r="BX110" s="878"/>
      <c r="BY110" s="878"/>
      <c r="BZ110" s="878"/>
      <c r="CA110" s="878">
        <v>15400463</v>
      </c>
      <c r="CB110" s="878"/>
      <c r="CC110" s="878"/>
      <c r="CD110" s="878"/>
      <c r="CE110" s="878"/>
      <c r="CF110" s="902">
        <v>221</v>
      </c>
      <c r="CG110" s="903"/>
      <c r="CH110" s="903"/>
      <c r="CI110" s="903"/>
      <c r="CJ110" s="903"/>
      <c r="CK110" s="962" t="s">
        <v>416</v>
      </c>
      <c r="CL110" s="855"/>
      <c r="CM110" s="896" t="s">
        <v>417</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30" customFormat="1" ht="26.25" customHeight="1" x14ac:dyDescent="0.2">
      <c r="A111" s="810" t="s">
        <v>418</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419</v>
      </c>
      <c r="BA111" s="788"/>
      <c r="BB111" s="788"/>
      <c r="BC111" s="788"/>
      <c r="BD111" s="788"/>
      <c r="BE111" s="788"/>
      <c r="BF111" s="788"/>
      <c r="BG111" s="788"/>
      <c r="BH111" s="788"/>
      <c r="BI111" s="788"/>
      <c r="BJ111" s="788"/>
      <c r="BK111" s="788"/>
      <c r="BL111" s="788"/>
      <c r="BM111" s="788"/>
      <c r="BN111" s="788"/>
      <c r="BO111" s="788"/>
      <c r="BP111" s="789"/>
      <c r="BQ111" s="852" t="s">
        <v>122</v>
      </c>
      <c r="BR111" s="853"/>
      <c r="BS111" s="853"/>
      <c r="BT111" s="853"/>
      <c r="BU111" s="853"/>
      <c r="BV111" s="853" t="s">
        <v>122</v>
      </c>
      <c r="BW111" s="853"/>
      <c r="BX111" s="853"/>
      <c r="BY111" s="853"/>
      <c r="BZ111" s="853"/>
      <c r="CA111" s="853" t="s">
        <v>122</v>
      </c>
      <c r="CB111" s="853"/>
      <c r="CC111" s="853"/>
      <c r="CD111" s="853"/>
      <c r="CE111" s="853"/>
      <c r="CF111" s="911" t="s">
        <v>122</v>
      </c>
      <c r="CG111" s="912"/>
      <c r="CH111" s="912"/>
      <c r="CI111" s="912"/>
      <c r="CJ111" s="912"/>
      <c r="CK111" s="963"/>
      <c r="CL111" s="857"/>
      <c r="CM111" s="851" t="s">
        <v>420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25" customHeight="1" x14ac:dyDescent="0.2">
      <c r="A112" s="948" t="s">
        <v>421</v>
      </c>
      <c r="B112" s="949"/>
      <c r="C112" s="788" t="s">
        <v>422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423</v>
      </c>
      <c r="BA112" s="788"/>
      <c r="BB112" s="788"/>
      <c r="BC112" s="788"/>
      <c r="BD112" s="788"/>
      <c r="BE112" s="788"/>
      <c r="BF112" s="788"/>
      <c r="BG112" s="788"/>
      <c r="BH112" s="788"/>
      <c r="BI112" s="788"/>
      <c r="BJ112" s="788"/>
      <c r="BK112" s="788"/>
      <c r="BL112" s="788"/>
      <c r="BM112" s="788"/>
      <c r="BN112" s="788"/>
      <c r="BO112" s="788"/>
      <c r="BP112" s="789"/>
      <c r="BQ112" s="852">
        <v>4428689</v>
      </c>
      <c r="BR112" s="853"/>
      <c r="BS112" s="853"/>
      <c r="BT112" s="853"/>
      <c r="BU112" s="853"/>
      <c r="BV112" s="853">
        <v>4146667</v>
      </c>
      <c r="BW112" s="853"/>
      <c r="BX112" s="853"/>
      <c r="BY112" s="853"/>
      <c r="BZ112" s="853"/>
      <c r="CA112" s="853">
        <v>3838653</v>
      </c>
      <c r="CB112" s="853"/>
      <c r="CC112" s="853"/>
      <c r="CD112" s="853"/>
      <c r="CE112" s="853"/>
      <c r="CF112" s="911">
        <v>55.1</v>
      </c>
      <c r="CG112" s="912"/>
      <c r="CH112" s="912"/>
      <c r="CI112" s="912"/>
      <c r="CJ112" s="912"/>
      <c r="CK112" s="963"/>
      <c r="CL112" s="857"/>
      <c r="CM112" s="851" t="s">
        <v>424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x14ac:dyDescent="0.2">
      <c r="A113" s="950"/>
      <c r="B113" s="951"/>
      <c r="C113" s="788" t="s">
        <v>425</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329895</v>
      </c>
      <c r="AB113" s="955"/>
      <c r="AC113" s="955"/>
      <c r="AD113" s="955"/>
      <c r="AE113" s="956"/>
      <c r="AF113" s="957">
        <v>323265</v>
      </c>
      <c r="AG113" s="955"/>
      <c r="AH113" s="955"/>
      <c r="AI113" s="955"/>
      <c r="AJ113" s="956"/>
      <c r="AK113" s="957">
        <v>301934</v>
      </c>
      <c r="AL113" s="955"/>
      <c r="AM113" s="955"/>
      <c r="AN113" s="955"/>
      <c r="AO113" s="956"/>
      <c r="AP113" s="958">
        <v>4.3</v>
      </c>
      <c r="AQ113" s="959"/>
      <c r="AR113" s="959"/>
      <c r="AS113" s="959"/>
      <c r="AT113" s="960"/>
      <c r="AU113" s="968"/>
      <c r="AV113" s="969"/>
      <c r="AW113" s="969"/>
      <c r="AX113" s="969"/>
      <c r="AY113" s="969"/>
      <c r="AZ113" s="851" t="s">
        <v>426</v>
      </c>
      <c r="BA113" s="788"/>
      <c r="BB113" s="788"/>
      <c r="BC113" s="788"/>
      <c r="BD113" s="788"/>
      <c r="BE113" s="788"/>
      <c r="BF113" s="788"/>
      <c r="BG113" s="788"/>
      <c r="BH113" s="788"/>
      <c r="BI113" s="788"/>
      <c r="BJ113" s="788"/>
      <c r="BK113" s="788"/>
      <c r="BL113" s="788"/>
      <c r="BM113" s="788"/>
      <c r="BN113" s="788"/>
      <c r="BO113" s="788"/>
      <c r="BP113" s="789"/>
      <c r="BQ113" s="852">
        <v>2200822</v>
      </c>
      <c r="BR113" s="853"/>
      <c r="BS113" s="853"/>
      <c r="BT113" s="853"/>
      <c r="BU113" s="853"/>
      <c r="BV113" s="853">
        <v>2171700</v>
      </c>
      <c r="BW113" s="853"/>
      <c r="BX113" s="853"/>
      <c r="BY113" s="853"/>
      <c r="BZ113" s="853"/>
      <c r="CA113" s="853">
        <v>2153581</v>
      </c>
      <c r="CB113" s="853"/>
      <c r="CC113" s="853"/>
      <c r="CD113" s="853"/>
      <c r="CE113" s="853"/>
      <c r="CF113" s="911">
        <v>30.9</v>
      </c>
      <c r="CG113" s="912"/>
      <c r="CH113" s="912"/>
      <c r="CI113" s="912"/>
      <c r="CJ113" s="912"/>
      <c r="CK113" s="963"/>
      <c r="CL113" s="857"/>
      <c r="CM113" s="851" t="s">
        <v>427</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122</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30" customFormat="1" ht="26.25" customHeight="1" x14ac:dyDescent="0.2">
      <c r="A114" s="950"/>
      <c r="B114" s="951"/>
      <c r="C114" s="788" t="s">
        <v>428</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47568</v>
      </c>
      <c r="AB114" s="816"/>
      <c r="AC114" s="816"/>
      <c r="AD114" s="816"/>
      <c r="AE114" s="817"/>
      <c r="AF114" s="818">
        <v>35144</v>
      </c>
      <c r="AG114" s="816"/>
      <c r="AH114" s="816"/>
      <c r="AI114" s="816"/>
      <c r="AJ114" s="817"/>
      <c r="AK114" s="818">
        <v>59682</v>
      </c>
      <c r="AL114" s="816"/>
      <c r="AM114" s="816"/>
      <c r="AN114" s="816"/>
      <c r="AO114" s="817"/>
      <c r="AP114" s="860">
        <v>0.9</v>
      </c>
      <c r="AQ114" s="861"/>
      <c r="AR114" s="861"/>
      <c r="AS114" s="861"/>
      <c r="AT114" s="862"/>
      <c r="AU114" s="968"/>
      <c r="AV114" s="969"/>
      <c r="AW114" s="969"/>
      <c r="AX114" s="969"/>
      <c r="AY114" s="969"/>
      <c r="AZ114" s="851" t="s">
        <v>429</v>
      </c>
      <c r="BA114" s="788"/>
      <c r="BB114" s="788"/>
      <c r="BC114" s="788"/>
      <c r="BD114" s="788"/>
      <c r="BE114" s="788"/>
      <c r="BF114" s="788"/>
      <c r="BG114" s="788"/>
      <c r="BH114" s="788"/>
      <c r="BI114" s="788"/>
      <c r="BJ114" s="788"/>
      <c r="BK114" s="788"/>
      <c r="BL114" s="788"/>
      <c r="BM114" s="788"/>
      <c r="BN114" s="788"/>
      <c r="BO114" s="788"/>
      <c r="BP114" s="789"/>
      <c r="BQ114" s="852">
        <v>1231556</v>
      </c>
      <c r="BR114" s="853"/>
      <c r="BS114" s="853"/>
      <c r="BT114" s="853"/>
      <c r="BU114" s="853"/>
      <c r="BV114" s="853">
        <v>1169421</v>
      </c>
      <c r="BW114" s="853"/>
      <c r="BX114" s="853"/>
      <c r="BY114" s="853"/>
      <c r="BZ114" s="853"/>
      <c r="CA114" s="853">
        <v>1312032</v>
      </c>
      <c r="CB114" s="853"/>
      <c r="CC114" s="853"/>
      <c r="CD114" s="853"/>
      <c r="CE114" s="853"/>
      <c r="CF114" s="911">
        <v>18.8</v>
      </c>
      <c r="CG114" s="912"/>
      <c r="CH114" s="912"/>
      <c r="CI114" s="912"/>
      <c r="CJ114" s="912"/>
      <c r="CK114" s="963"/>
      <c r="CL114" s="857"/>
      <c r="CM114" s="851" t="s">
        <v>430</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x14ac:dyDescent="0.2">
      <c r="A115" s="950"/>
      <c r="B115" s="951"/>
      <c r="C115" s="788" t="s">
        <v>431</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122</v>
      </c>
      <c r="AB115" s="955"/>
      <c r="AC115" s="955"/>
      <c r="AD115" s="955"/>
      <c r="AE115" s="956"/>
      <c r="AF115" s="957" t="s">
        <v>122</v>
      </c>
      <c r="AG115" s="955"/>
      <c r="AH115" s="955"/>
      <c r="AI115" s="955"/>
      <c r="AJ115" s="956"/>
      <c r="AK115" s="957" t="s">
        <v>122</v>
      </c>
      <c r="AL115" s="955"/>
      <c r="AM115" s="955"/>
      <c r="AN115" s="955"/>
      <c r="AO115" s="956"/>
      <c r="AP115" s="958" t="s">
        <v>122</v>
      </c>
      <c r="AQ115" s="959"/>
      <c r="AR115" s="959"/>
      <c r="AS115" s="959"/>
      <c r="AT115" s="960"/>
      <c r="AU115" s="968"/>
      <c r="AV115" s="969"/>
      <c r="AW115" s="969"/>
      <c r="AX115" s="969"/>
      <c r="AY115" s="969"/>
      <c r="AZ115" s="851" t="s">
        <v>432</v>
      </c>
      <c r="BA115" s="788"/>
      <c r="BB115" s="788"/>
      <c r="BC115" s="788"/>
      <c r="BD115" s="788"/>
      <c r="BE115" s="788"/>
      <c r="BF115" s="788"/>
      <c r="BG115" s="788"/>
      <c r="BH115" s="788"/>
      <c r="BI115" s="788"/>
      <c r="BJ115" s="788"/>
      <c r="BK115" s="788"/>
      <c r="BL115" s="788"/>
      <c r="BM115" s="788"/>
      <c r="BN115" s="788"/>
      <c r="BO115" s="788"/>
      <c r="BP115" s="789"/>
      <c r="BQ115" s="852">
        <v>92</v>
      </c>
      <c r="BR115" s="853"/>
      <c r="BS115" s="853"/>
      <c r="BT115" s="853"/>
      <c r="BU115" s="853"/>
      <c r="BV115" s="853">
        <v>890</v>
      </c>
      <c r="BW115" s="853"/>
      <c r="BX115" s="853"/>
      <c r="BY115" s="853"/>
      <c r="BZ115" s="853"/>
      <c r="CA115" s="853" t="s">
        <v>122</v>
      </c>
      <c r="CB115" s="853"/>
      <c r="CC115" s="853"/>
      <c r="CD115" s="853"/>
      <c r="CE115" s="853"/>
      <c r="CF115" s="911" t="s">
        <v>122</v>
      </c>
      <c r="CG115" s="912"/>
      <c r="CH115" s="912"/>
      <c r="CI115" s="912"/>
      <c r="CJ115" s="912"/>
      <c r="CK115" s="963"/>
      <c r="CL115" s="857"/>
      <c r="CM115" s="851" t="s">
        <v>433</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122</v>
      </c>
      <c r="DH115" s="816"/>
      <c r="DI115" s="816"/>
      <c r="DJ115" s="816"/>
      <c r="DK115" s="817"/>
      <c r="DL115" s="818" t="s">
        <v>122</v>
      </c>
      <c r="DM115" s="816"/>
      <c r="DN115" s="816"/>
      <c r="DO115" s="816"/>
      <c r="DP115" s="817"/>
      <c r="DQ115" s="818" t="s">
        <v>122</v>
      </c>
      <c r="DR115" s="816"/>
      <c r="DS115" s="816"/>
      <c r="DT115" s="816"/>
      <c r="DU115" s="817"/>
      <c r="DV115" s="860" t="s">
        <v>122</v>
      </c>
      <c r="DW115" s="861"/>
      <c r="DX115" s="861"/>
      <c r="DY115" s="861"/>
      <c r="DZ115" s="862"/>
    </row>
    <row r="116" spans="1:130" s="230" customFormat="1" ht="26.25" customHeight="1" x14ac:dyDescent="0.2">
      <c r="A116" s="952"/>
      <c r="B116" s="953"/>
      <c r="C116" s="875" t="s">
        <v>434</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347</v>
      </c>
      <c r="AB116" s="816"/>
      <c r="AC116" s="816"/>
      <c r="AD116" s="816"/>
      <c r="AE116" s="817"/>
      <c r="AF116" s="818">
        <v>1104</v>
      </c>
      <c r="AG116" s="816"/>
      <c r="AH116" s="816"/>
      <c r="AI116" s="816"/>
      <c r="AJ116" s="817"/>
      <c r="AK116" s="818">
        <v>1995</v>
      </c>
      <c r="AL116" s="816"/>
      <c r="AM116" s="816"/>
      <c r="AN116" s="816"/>
      <c r="AO116" s="817"/>
      <c r="AP116" s="860">
        <v>0</v>
      </c>
      <c r="AQ116" s="861"/>
      <c r="AR116" s="861"/>
      <c r="AS116" s="861"/>
      <c r="AT116" s="862"/>
      <c r="AU116" s="968"/>
      <c r="AV116" s="969"/>
      <c r="AW116" s="969"/>
      <c r="AX116" s="969"/>
      <c r="AY116" s="969"/>
      <c r="AZ116" s="945" t="s">
        <v>435</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436</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122</v>
      </c>
      <c r="DH116" s="816"/>
      <c r="DI116" s="816"/>
      <c r="DJ116" s="816"/>
      <c r="DK116" s="817"/>
      <c r="DL116" s="818" t="s">
        <v>122</v>
      </c>
      <c r="DM116" s="816"/>
      <c r="DN116" s="816"/>
      <c r="DO116" s="816"/>
      <c r="DP116" s="817"/>
      <c r="DQ116" s="818" t="s">
        <v>122</v>
      </c>
      <c r="DR116" s="816"/>
      <c r="DS116" s="816"/>
      <c r="DT116" s="816"/>
      <c r="DU116" s="817"/>
      <c r="DV116" s="860" t="s">
        <v>122</v>
      </c>
      <c r="DW116" s="861"/>
      <c r="DX116" s="861"/>
      <c r="DY116" s="861"/>
      <c r="DZ116" s="862"/>
    </row>
    <row r="117" spans="1:130" s="230" customFormat="1" ht="26.25" customHeight="1" x14ac:dyDescent="0.2">
      <c r="A117" s="931" t="s">
        <v>177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437</v>
      </c>
      <c r="Z117" s="933"/>
      <c r="AA117" s="938">
        <v>1482006</v>
      </c>
      <c r="AB117" s="939"/>
      <c r="AC117" s="939"/>
      <c r="AD117" s="939"/>
      <c r="AE117" s="940"/>
      <c r="AF117" s="941">
        <v>1481396</v>
      </c>
      <c r="AG117" s="939"/>
      <c r="AH117" s="939"/>
      <c r="AI117" s="939"/>
      <c r="AJ117" s="940"/>
      <c r="AK117" s="941">
        <v>1595951</v>
      </c>
      <c r="AL117" s="939"/>
      <c r="AM117" s="939"/>
      <c r="AN117" s="939"/>
      <c r="AO117" s="940"/>
      <c r="AP117" s="942"/>
      <c r="AQ117" s="943"/>
      <c r="AR117" s="943"/>
      <c r="AS117" s="943"/>
      <c r="AT117" s="944"/>
      <c r="AU117" s="968"/>
      <c r="AV117" s="969"/>
      <c r="AW117" s="969"/>
      <c r="AX117" s="969"/>
      <c r="AY117" s="969"/>
      <c r="AZ117" s="899" t="s">
        <v>438</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439</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x14ac:dyDescent="0.2">
      <c r="A118" s="931" t="s">
        <v>413</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410</v>
      </c>
      <c r="AB118" s="932"/>
      <c r="AC118" s="932"/>
      <c r="AD118" s="932"/>
      <c r="AE118" s="933"/>
      <c r="AF118" s="934" t="s">
        <v>411</v>
      </c>
      <c r="AG118" s="932"/>
      <c r="AH118" s="932"/>
      <c r="AI118" s="932"/>
      <c r="AJ118" s="933"/>
      <c r="AK118" s="934" t="s">
        <v>294</v>
      </c>
      <c r="AL118" s="932"/>
      <c r="AM118" s="932"/>
      <c r="AN118" s="932"/>
      <c r="AO118" s="933"/>
      <c r="AP118" s="935" t="s">
        <v>412</v>
      </c>
      <c r="AQ118" s="936"/>
      <c r="AR118" s="936"/>
      <c r="AS118" s="936"/>
      <c r="AT118" s="937"/>
      <c r="AU118" s="968"/>
      <c r="AV118" s="969"/>
      <c r="AW118" s="969"/>
      <c r="AX118" s="969"/>
      <c r="AY118" s="969"/>
      <c r="AZ118" s="874" t="s">
        <v>440</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441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25" customHeight="1" x14ac:dyDescent="0.2">
      <c r="A119" s="854" t="s">
        <v>416</v>
      </c>
      <c r="B119" s="855"/>
      <c r="C119" s="896" t="s">
        <v>417</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177</v>
      </c>
      <c r="BA119" s="251"/>
      <c r="BB119" s="251"/>
      <c r="BC119" s="251"/>
      <c r="BD119" s="251"/>
      <c r="BE119" s="251"/>
      <c r="BF119" s="251"/>
      <c r="BG119" s="251"/>
      <c r="BH119" s="251"/>
      <c r="BI119" s="251"/>
      <c r="BJ119" s="251"/>
      <c r="BK119" s="251"/>
      <c r="BL119" s="251"/>
      <c r="BM119" s="251"/>
      <c r="BN119" s="251"/>
      <c r="BO119" s="913" t="s">
        <v>442</v>
      </c>
      <c r="BP119" s="914"/>
      <c r="BQ119" s="915">
        <v>21632070</v>
      </c>
      <c r="BR119" s="881"/>
      <c r="BS119" s="881"/>
      <c r="BT119" s="881"/>
      <c r="BU119" s="881"/>
      <c r="BV119" s="881">
        <v>21367712</v>
      </c>
      <c r="BW119" s="881"/>
      <c r="BX119" s="881"/>
      <c r="BY119" s="881"/>
      <c r="BZ119" s="881"/>
      <c r="CA119" s="881">
        <v>22704729</v>
      </c>
      <c r="CB119" s="881"/>
      <c r="CC119" s="881"/>
      <c r="CD119" s="881"/>
      <c r="CE119" s="881"/>
      <c r="CF119" s="784"/>
      <c r="CG119" s="785"/>
      <c r="CH119" s="785"/>
      <c r="CI119" s="785"/>
      <c r="CJ119" s="870"/>
      <c r="CK119" s="964"/>
      <c r="CL119" s="859"/>
      <c r="CM119" s="874" t="s">
        <v>443</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122</v>
      </c>
      <c r="DH119" s="800"/>
      <c r="DI119" s="800"/>
      <c r="DJ119" s="800"/>
      <c r="DK119" s="801"/>
      <c r="DL119" s="802" t="s">
        <v>122</v>
      </c>
      <c r="DM119" s="800"/>
      <c r="DN119" s="800"/>
      <c r="DO119" s="800"/>
      <c r="DP119" s="801"/>
      <c r="DQ119" s="802" t="s">
        <v>122</v>
      </c>
      <c r="DR119" s="800"/>
      <c r="DS119" s="800"/>
      <c r="DT119" s="800"/>
      <c r="DU119" s="801"/>
      <c r="DV119" s="884" t="s">
        <v>122</v>
      </c>
      <c r="DW119" s="885"/>
      <c r="DX119" s="885"/>
      <c r="DY119" s="885"/>
      <c r="DZ119" s="886"/>
    </row>
    <row r="120" spans="1:130" s="230" customFormat="1" ht="26.25" customHeight="1" x14ac:dyDescent="0.2">
      <c r="A120" s="856"/>
      <c r="B120" s="857"/>
      <c r="C120" s="851" t="s">
        <v>420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444</v>
      </c>
      <c r="AV120" s="917"/>
      <c r="AW120" s="917"/>
      <c r="AX120" s="917"/>
      <c r="AY120" s="918"/>
      <c r="AZ120" s="896" t="s">
        <v>445</v>
      </c>
      <c r="BA120" s="844"/>
      <c r="BB120" s="844"/>
      <c r="BC120" s="844"/>
      <c r="BD120" s="844"/>
      <c r="BE120" s="844"/>
      <c r="BF120" s="844"/>
      <c r="BG120" s="844"/>
      <c r="BH120" s="844"/>
      <c r="BI120" s="844"/>
      <c r="BJ120" s="844"/>
      <c r="BK120" s="844"/>
      <c r="BL120" s="844"/>
      <c r="BM120" s="844"/>
      <c r="BN120" s="844"/>
      <c r="BO120" s="844"/>
      <c r="BP120" s="845"/>
      <c r="BQ120" s="897">
        <v>4123025</v>
      </c>
      <c r="BR120" s="878"/>
      <c r="BS120" s="878"/>
      <c r="BT120" s="878"/>
      <c r="BU120" s="878"/>
      <c r="BV120" s="878">
        <v>5019287</v>
      </c>
      <c r="BW120" s="878"/>
      <c r="BX120" s="878"/>
      <c r="BY120" s="878"/>
      <c r="BZ120" s="878"/>
      <c r="CA120" s="878">
        <v>5633722</v>
      </c>
      <c r="CB120" s="878"/>
      <c r="CC120" s="878"/>
      <c r="CD120" s="878"/>
      <c r="CE120" s="878"/>
      <c r="CF120" s="902">
        <v>80.900000000000006</v>
      </c>
      <c r="CG120" s="903"/>
      <c r="CH120" s="903"/>
      <c r="CI120" s="903"/>
      <c r="CJ120" s="903"/>
      <c r="CK120" s="904" t="s">
        <v>446</v>
      </c>
      <c r="CL120" s="888"/>
      <c r="CM120" s="888"/>
      <c r="CN120" s="888"/>
      <c r="CO120" s="889"/>
      <c r="CP120" s="908" t="s">
        <v>394</v>
      </c>
      <c r="CQ120" s="909"/>
      <c r="CR120" s="909"/>
      <c r="CS120" s="909"/>
      <c r="CT120" s="909"/>
      <c r="CU120" s="909"/>
      <c r="CV120" s="909"/>
      <c r="CW120" s="909"/>
      <c r="CX120" s="909"/>
      <c r="CY120" s="909"/>
      <c r="CZ120" s="909"/>
      <c r="DA120" s="909"/>
      <c r="DB120" s="909"/>
      <c r="DC120" s="909"/>
      <c r="DD120" s="909"/>
      <c r="DE120" s="909"/>
      <c r="DF120" s="910"/>
      <c r="DG120" s="897">
        <v>4368829</v>
      </c>
      <c r="DH120" s="878"/>
      <c r="DI120" s="878"/>
      <c r="DJ120" s="878"/>
      <c r="DK120" s="878"/>
      <c r="DL120" s="878">
        <v>4079971</v>
      </c>
      <c r="DM120" s="878"/>
      <c r="DN120" s="878"/>
      <c r="DO120" s="878"/>
      <c r="DP120" s="878"/>
      <c r="DQ120" s="878">
        <v>3838653</v>
      </c>
      <c r="DR120" s="878"/>
      <c r="DS120" s="878"/>
      <c r="DT120" s="878"/>
      <c r="DU120" s="878"/>
      <c r="DV120" s="879">
        <v>55.1</v>
      </c>
      <c r="DW120" s="879"/>
      <c r="DX120" s="879"/>
      <c r="DY120" s="879"/>
      <c r="DZ120" s="880"/>
    </row>
    <row r="121" spans="1:130" s="230" customFormat="1" ht="26.25" customHeight="1" x14ac:dyDescent="0.2">
      <c r="A121" s="856"/>
      <c r="B121" s="857"/>
      <c r="C121" s="899" t="s">
        <v>447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122</v>
      </c>
      <c r="AB121" s="816"/>
      <c r="AC121" s="816"/>
      <c r="AD121" s="816"/>
      <c r="AE121" s="817"/>
      <c r="AF121" s="818" t="s">
        <v>122</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448</v>
      </c>
      <c r="BA121" s="788"/>
      <c r="BB121" s="788"/>
      <c r="BC121" s="788"/>
      <c r="BD121" s="788"/>
      <c r="BE121" s="788"/>
      <c r="BF121" s="788"/>
      <c r="BG121" s="788"/>
      <c r="BH121" s="788"/>
      <c r="BI121" s="788"/>
      <c r="BJ121" s="788"/>
      <c r="BK121" s="788"/>
      <c r="BL121" s="788"/>
      <c r="BM121" s="788"/>
      <c r="BN121" s="788"/>
      <c r="BO121" s="788"/>
      <c r="BP121" s="789"/>
      <c r="BQ121" s="852">
        <v>113040</v>
      </c>
      <c r="BR121" s="853"/>
      <c r="BS121" s="853"/>
      <c r="BT121" s="853"/>
      <c r="BU121" s="853"/>
      <c r="BV121" s="853">
        <v>83480</v>
      </c>
      <c r="BW121" s="853"/>
      <c r="BX121" s="853"/>
      <c r="BY121" s="853"/>
      <c r="BZ121" s="853"/>
      <c r="CA121" s="853">
        <v>56991</v>
      </c>
      <c r="CB121" s="853"/>
      <c r="CC121" s="853"/>
      <c r="CD121" s="853"/>
      <c r="CE121" s="853"/>
      <c r="CF121" s="911">
        <v>0.8</v>
      </c>
      <c r="CG121" s="912"/>
      <c r="CH121" s="912"/>
      <c r="CI121" s="912"/>
      <c r="CJ121" s="912"/>
      <c r="CK121" s="905"/>
      <c r="CL121" s="891"/>
      <c r="CM121" s="891"/>
      <c r="CN121" s="891"/>
      <c r="CO121" s="892"/>
      <c r="CP121" s="871"/>
      <c r="CQ121" s="872"/>
      <c r="CR121" s="872"/>
      <c r="CS121" s="872"/>
      <c r="CT121" s="872"/>
      <c r="CU121" s="872"/>
      <c r="CV121" s="872"/>
      <c r="CW121" s="872"/>
      <c r="CX121" s="872"/>
      <c r="CY121" s="872"/>
      <c r="CZ121" s="872"/>
      <c r="DA121" s="872"/>
      <c r="DB121" s="872"/>
      <c r="DC121" s="872"/>
      <c r="DD121" s="872"/>
      <c r="DE121" s="872"/>
      <c r="DF121" s="873"/>
      <c r="DG121" s="852"/>
      <c r="DH121" s="853"/>
      <c r="DI121" s="853"/>
      <c r="DJ121" s="853"/>
      <c r="DK121" s="853"/>
      <c r="DL121" s="853"/>
      <c r="DM121" s="853"/>
      <c r="DN121" s="853"/>
      <c r="DO121" s="853"/>
      <c r="DP121" s="853"/>
      <c r="DQ121" s="853"/>
      <c r="DR121" s="853"/>
      <c r="DS121" s="853"/>
      <c r="DT121" s="853"/>
      <c r="DU121" s="853"/>
      <c r="DV121" s="830"/>
      <c r="DW121" s="830"/>
      <c r="DX121" s="830"/>
      <c r="DY121" s="830"/>
      <c r="DZ121" s="831"/>
    </row>
    <row r="122" spans="1:130" s="230" customFormat="1" ht="26.25" customHeight="1" x14ac:dyDescent="0.2">
      <c r="A122" s="856"/>
      <c r="B122" s="857"/>
      <c r="C122" s="851" t="s">
        <v>430</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449</v>
      </c>
      <c r="BA122" s="875"/>
      <c r="BB122" s="875"/>
      <c r="BC122" s="875"/>
      <c r="BD122" s="875"/>
      <c r="BE122" s="875"/>
      <c r="BF122" s="875"/>
      <c r="BG122" s="875"/>
      <c r="BH122" s="875"/>
      <c r="BI122" s="875"/>
      <c r="BJ122" s="875"/>
      <c r="BK122" s="875"/>
      <c r="BL122" s="875"/>
      <c r="BM122" s="875"/>
      <c r="BN122" s="875"/>
      <c r="BO122" s="875"/>
      <c r="BP122" s="876"/>
      <c r="BQ122" s="915">
        <v>12754481</v>
      </c>
      <c r="BR122" s="881"/>
      <c r="BS122" s="881"/>
      <c r="BT122" s="881"/>
      <c r="BU122" s="881"/>
      <c r="BV122" s="881">
        <v>13763273</v>
      </c>
      <c r="BW122" s="881"/>
      <c r="BX122" s="881"/>
      <c r="BY122" s="881"/>
      <c r="BZ122" s="881"/>
      <c r="CA122" s="881">
        <v>14759564</v>
      </c>
      <c r="CB122" s="881"/>
      <c r="CC122" s="881"/>
      <c r="CD122" s="881"/>
      <c r="CE122" s="881"/>
      <c r="CF122" s="882">
        <v>211.8</v>
      </c>
      <c r="CG122" s="883"/>
      <c r="CH122" s="883"/>
      <c r="CI122" s="883"/>
      <c r="CJ122" s="883"/>
      <c r="CK122" s="905"/>
      <c r="CL122" s="891"/>
      <c r="CM122" s="891"/>
      <c r="CN122" s="891"/>
      <c r="CO122" s="892"/>
      <c r="CP122" s="871"/>
      <c r="CQ122" s="872"/>
      <c r="CR122" s="872"/>
      <c r="CS122" s="872"/>
      <c r="CT122" s="872"/>
      <c r="CU122" s="872"/>
      <c r="CV122" s="872"/>
      <c r="CW122" s="872"/>
      <c r="CX122" s="872"/>
      <c r="CY122" s="872"/>
      <c r="CZ122" s="872"/>
      <c r="DA122" s="872"/>
      <c r="DB122" s="872"/>
      <c r="DC122" s="872"/>
      <c r="DD122" s="872"/>
      <c r="DE122" s="872"/>
      <c r="DF122" s="873"/>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230" customFormat="1" ht="26.25" customHeight="1" x14ac:dyDescent="0.2">
      <c r="A123" s="856"/>
      <c r="B123" s="857"/>
      <c r="C123" s="851" t="s">
        <v>436</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122</v>
      </c>
      <c r="AB123" s="816"/>
      <c r="AC123" s="816"/>
      <c r="AD123" s="816"/>
      <c r="AE123" s="817"/>
      <c r="AF123" s="818" t="s">
        <v>122</v>
      </c>
      <c r="AG123" s="816"/>
      <c r="AH123" s="816"/>
      <c r="AI123" s="816"/>
      <c r="AJ123" s="817"/>
      <c r="AK123" s="818" t="s">
        <v>122</v>
      </c>
      <c r="AL123" s="816"/>
      <c r="AM123" s="816"/>
      <c r="AN123" s="816"/>
      <c r="AO123" s="817"/>
      <c r="AP123" s="860" t="s">
        <v>122</v>
      </c>
      <c r="AQ123" s="861"/>
      <c r="AR123" s="861"/>
      <c r="AS123" s="861"/>
      <c r="AT123" s="862"/>
      <c r="AU123" s="922"/>
      <c r="AV123" s="923"/>
      <c r="AW123" s="923"/>
      <c r="AX123" s="923"/>
      <c r="AY123" s="923"/>
      <c r="AZ123" s="251" t="s">
        <v>177</v>
      </c>
      <c r="BA123" s="251"/>
      <c r="BB123" s="251"/>
      <c r="BC123" s="251"/>
      <c r="BD123" s="251"/>
      <c r="BE123" s="251"/>
      <c r="BF123" s="251"/>
      <c r="BG123" s="251"/>
      <c r="BH123" s="251"/>
      <c r="BI123" s="251"/>
      <c r="BJ123" s="251"/>
      <c r="BK123" s="251"/>
      <c r="BL123" s="251"/>
      <c r="BM123" s="251"/>
      <c r="BN123" s="251"/>
      <c r="BO123" s="913" t="s">
        <v>450</v>
      </c>
      <c r="BP123" s="914"/>
      <c r="BQ123" s="868">
        <v>16990546</v>
      </c>
      <c r="BR123" s="869"/>
      <c r="BS123" s="869"/>
      <c r="BT123" s="869"/>
      <c r="BU123" s="869"/>
      <c r="BV123" s="869">
        <v>18866040</v>
      </c>
      <c r="BW123" s="869"/>
      <c r="BX123" s="869"/>
      <c r="BY123" s="869"/>
      <c r="BZ123" s="869"/>
      <c r="CA123" s="869">
        <v>20450277</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5">
      <c r="A124" s="856"/>
      <c r="B124" s="857"/>
      <c r="C124" s="851" t="s">
        <v>439</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451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64.5</v>
      </c>
      <c r="BR124" s="867"/>
      <c r="BS124" s="867"/>
      <c r="BT124" s="867"/>
      <c r="BU124" s="867"/>
      <c r="BV124" s="867">
        <v>36</v>
      </c>
      <c r="BW124" s="867"/>
      <c r="BX124" s="867"/>
      <c r="BY124" s="867"/>
      <c r="BZ124" s="867"/>
      <c r="CA124" s="867">
        <v>32.299999999999997</v>
      </c>
      <c r="CB124" s="867"/>
      <c r="CC124" s="867"/>
      <c r="CD124" s="867"/>
      <c r="CE124" s="867"/>
      <c r="CF124" s="762"/>
      <c r="CG124" s="763"/>
      <c r="CH124" s="763"/>
      <c r="CI124" s="763"/>
      <c r="CJ124" s="898"/>
      <c r="CK124" s="906"/>
      <c r="CL124" s="906"/>
      <c r="CM124" s="906"/>
      <c r="CN124" s="906"/>
      <c r="CO124" s="907"/>
      <c r="CP124" s="871" t="s">
        <v>452</v>
      </c>
      <c r="CQ124" s="872"/>
      <c r="CR124" s="872"/>
      <c r="CS124" s="872"/>
      <c r="CT124" s="872"/>
      <c r="CU124" s="872"/>
      <c r="CV124" s="872"/>
      <c r="CW124" s="872"/>
      <c r="CX124" s="872"/>
      <c r="CY124" s="872"/>
      <c r="CZ124" s="872"/>
      <c r="DA124" s="872"/>
      <c r="DB124" s="872"/>
      <c r="DC124" s="872"/>
      <c r="DD124" s="872"/>
      <c r="DE124" s="872"/>
      <c r="DF124" s="873"/>
      <c r="DG124" s="799">
        <v>59860</v>
      </c>
      <c r="DH124" s="800"/>
      <c r="DI124" s="800"/>
      <c r="DJ124" s="800"/>
      <c r="DK124" s="801"/>
      <c r="DL124" s="802">
        <v>66696</v>
      </c>
      <c r="DM124" s="800"/>
      <c r="DN124" s="800"/>
      <c r="DO124" s="800"/>
      <c r="DP124" s="801"/>
      <c r="DQ124" s="802" t="s">
        <v>122</v>
      </c>
      <c r="DR124" s="800"/>
      <c r="DS124" s="800"/>
      <c r="DT124" s="800"/>
      <c r="DU124" s="801"/>
      <c r="DV124" s="884" t="s">
        <v>122</v>
      </c>
      <c r="DW124" s="885"/>
      <c r="DX124" s="885"/>
      <c r="DY124" s="885"/>
      <c r="DZ124" s="886"/>
    </row>
    <row r="125" spans="1:130" s="230" customFormat="1" ht="26.25" customHeight="1" x14ac:dyDescent="0.2">
      <c r="A125" s="856"/>
      <c r="B125" s="857"/>
      <c r="C125" s="851" t="s">
        <v>441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453</v>
      </c>
      <c r="CL125" s="888"/>
      <c r="CM125" s="888"/>
      <c r="CN125" s="888"/>
      <c r="CO125" s="889"/>
      <c r="CP125" s="896" t="s">
        <v>454</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x14ac:dyDescent="0.25">
      <c r="A126" s="856"/>
      <c r="B126" s="857"/>
      <c r="C126" s="851" t="s">
        <v>443</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122</v>
      </c>
      <c r="AB126" s="816"/>
      <c r="AC126" s="816"/>
      <c r="AD126" s="816"/>
      <c r="AE126" s="817"/>
      <c r="AF126" s="818" t="s">
        <v>122</v>
      </c>
      <c r="AG126" s="816"/>
      <c r="AH126" s="816"/>
      <c r="AI126" s="816"/>
      <c r="AJ126" s="817"/>
      <c r="AK126" s="818" t="s">
        <v>122</v>
      </c>
      <c r="AL126" s="816"/>
      <c r="AM126" s="816"/>
      <c r="AN126" s="816"/>
      <c r="AO126" s="817"/>
      <c r="AP126" s="860" t="s">
        <v>122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455</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x14ac:dyDescent="0.2">
      <c r="A127" s="858"/>
      <c r="B127" s="859"/>
      <c r="C127" s="874" t="s">
        <v>456</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122</v>
      </c>
      <c r="AB127" s="816"/>
      <c r="AC127" s="816"/>
      <c r="AD127" s="816"/>
      <c r="AE127" s="817"/>
      <c r="AF127" s="818" t="s">
        <v>122</v>
      </c>
      <c r="AG127" s="816"/>
      <c r="AH127" s="816"/>
      <c r="AI127" s="816"/>
      <c r="AJ127" s="817"/>
      <c r="AK127" s="818" t="s">
        <v>122</v>
      </c>
      <c r="AL127" s="816"/>
      <c r="AM127" s="816"/>
      <c r="AN127" s="816"/>
      <c r="AO127" s="817"/>
      <c r="AP127" s="860" t="s">
        <v>122</v>
      </c>
      <c r="AQ127" s="861"/>
      <c r="AR127" s="861"/>
      <c r="AS127" s="861"/>
      <c r="AT127" s="862"/>
      <c r="AU127" s="232"/>
      <c r="AV127" s="232"/>
      <c r="AW127" s="232"/>
      <c r="AX127" s="877" t="s">
        <v>457</v>
      </c>
      <c r="AY127" s="848"/>
      <c r="AZ127" s="848"/>
      <c r="BA127" s="848"/>
      <c r="BB127" s="848"/>
      <c r="BC127" s="848"/>
      <c r="BD127" s="848"/>
      <c r="BE127" s="849"/>
      <c r="BF127" s="847" t="s">
        <v>458</v>
      </c>
      <c r="BG127" s="848"/>
      <c r="BH127" s="848"/>
      <c r="BI127" s="848"/>
      <c r="BJ127" s="848"/>
      <c r="BK127" s="848"/>
      <c r="BL127" s="849"/>
      <c r="BM127" s="847" t="s">
        <v>459</v>
      </c>
      <c r="BN127" s="848"/>
      <c r="BO127" s="848"/>
      <c r="BP127" s="848"/>
      <c r="BQ127" s="848"/>
      <c r="BR127" s="848"/>
      <c r="BS127" s="849"/>
      <c r="BT127" s="847" t="s">
        <v>460</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461</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x14ac:dyDescent="0.25">
      <c r="A128" s="832" t="s">
        <v>462</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463</v>
      </c>
      <c r="X128" s="834"/>
      <c r="Y128" s="834"/>
      <c r="Z128" s="835"/>
      <c r="AA128" s="836">
        <v>29992</v>
      </c>
      <c r="AB128" s="837"/>
      <c r="AC128" s="837"/>
      <c r="AD128" s="837"/>
      <c r="AE128" s="838"/>
      <c r="AF128" s="839">
        <v>12297</v>
      </c>
      <c r="AG128" s="837"/>
      <c r="AH128" s="837"/>
      <c r="AI128" s="837"/>
      <c r="AJ128" s="838"/>
      <c r="AK128" s="839">
        <v>8733</v>
      </c>
      <c r="AL128" s="837"/>
      <c r="AM128" s="837"/>
      <c r="AN128" s="837"/>
      <c r="AO128" s="838"/>
      <c r="AP128" s="840"/>
      <c r="AQ128" s="841"/>
      <c r="AR128" s="841"/>
      <c r="AS128" s="841"/>
      <c r="AT128" s="842"/>
      <c r="AU128" s="232"/>
      <c r="AV128" s="232"/>
      <c r="AW128" s="232"/>
      <c r="AX128" s="843" t="s">
        <v>464</v>
      </c>
      <c r="AY128" s="844"/>
      <c r="AZ128" s="844"/>
      <c r="BA128" s="844"/>
      <c r="BB128" s="844"/>
      <c r="BC128" s="844"/>
      <c r="BD128" s="844"/>
      <c r="BE128" s="845"/>
      <c r="BF128" s="822" t="s">
        <v>122</v>
      </c>
      <c r="BG128" s="823"/>
      <c r="BH128" s="823"/>
      <c r="BI128" s="823"/>
      <c r="BJ128" s="823"/>
      <c r="BK128" s="823"/>
      <c r="BL128" s="846"/>
      <c r="BM128" s="822">
        <v>13.77</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465</v>
      </c>
      <c r="CQ128" s="766"/>
      <c r="CR128" s="766"/>
      <c r="CS128" s="766"/>
      <c r="CT128" s="766"/>
      <c r="CU128" s="766"/>
      <c r="CV128" s="766"/>
      <c r="CW128" s="766"/>
      <c r="CX128" s="766"/>
      <c r="CY128" s="766"/>
      <c r="CZ128" s="766"/>
      <c r="DA128" s="766"/>
      <c r="DB128" s="766"/>
      <c r="DC128" s="766"/>
      <c r="DD128" s="766"/>
      <c r="DE128" s="766"/>
      <c r="DF128" s="767"/>
      <c r="DG128" s="826">
        <v>92</v>
      </c>
      <c r="DH128" s="827"/>
      <c r="DI128" s="827"/>
      <c r="DJ128" s="827"/>
      <c r="DK128" s="827"/>
      <c r="DL128" s="827">
        <v>890</v>
      </c>
      <c r="DM128" s="827"/>
      <c r="DN128" s="827"/>
      <c r="DO128" s="827"/>
      <c r="DP128" s="827"/>
      <c r="DQ128" s="827" t="s">
        <v>122</v>
      </c>
      <c r="DR128" s="827"/>
      <c r="DS128" s="827"/>
      <c r="DT128" s="827"/>
      <c r="DU128" s="827"/>
      <c r="DV128" s="828" t="s">
        <v>122</v>
      </c>
      <c r="DW128" s="828"/>
      <c r="DX128" s="828"/>
      <c r="DY128" s="828"/>
      <c r="DZ128" s="829"/>
    </row>
    <row r="129" spans="1:131" s="230" customFormat="1" ht="26.25" customHeight="1" x14ac:dyDescent="0.2">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466</v>
      </c>
      <c r="X129" s="813"/>
      <c r="Y129" s="813"/>
      <c r="Z129" s="814"/>
      <c r="AA129" s="815">
        <v>8043032</v>
      </c>
      <c r="AB129" s="816"/>
      <c r="AC129" s="816"/>
      <c r="AD129" s="816"/>
      <c r="AE129" s="817"/>
      <c r="AF129" s="818">
        <v>7839391</v>
      </c>
      <c r="AG129" s="816"/>
      <c r="AH129" s="816"/>
      <c r="AI129" s="816"/>
      <c r="AJ129" s="817"/>
      <c r="AK129" s="818">
        <v>7905162</v>
      </c>
      <c r="AL129" s="816"/>
      <c r="AM129" s="816"/>
      <c r="AN129" s="816"/>
      <c r="AO129" s="817"/>
      <c r="AP129" s="819"/>
      <c r="AQ129" s="820"/>
      <c r="AR129" s="820"/>
      <c r="AS129" s="820"/>
      <c r="AT129" s="821"/>
      <c r="AU129" s="233"/>
      <c r="AV129" s="233"/>
      <c r="AW129" s="233"/>
      <c r="AX129" s="787" t="s">
        <v>467</v>
      </c>
      <c r="AY129" s="788"/>
      <c r="AZ129" s="788"/>
      <c r="BA129" s="788"/>
      <c r="BB129" s="788"/>
      <c r="BC129" s="788"/>
      <c r="BD129" s="788"/>
      <c r="BE129" s="789"/>
      <c r="BF129" s="806" t="s">
        <v>122</v>
      </c>
      <c r="BG129" s="807"/>
      <c r="BH129" s="807"/>
      <c r="BI129" s="807"/>
      <c r="BJ129" s="807"/>
      <c r="BK129" s="807"/>
      <c r="BL129" s="808"/>
      <c r="BM129" s="806">
        <v>18.77</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468</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469</v>
      </c>
      <c r="X130" s="813"/>
      <c r="Y130" s="813"/>
      <c r="Z130" s="814"/>
      <c r="AA130" s="815">
        <v>855763</v>
      </c>
      <c r="AB130" s="816"/>
      <c r="AC130" s="816"/>
      <c r="AD130" s="816"/>
      <c r="AE130" s="817"/>
      <c r="AF130" s="818">
        <v>897193</v>
      </c>
      <c r="AG130" s="816"/>
      <c r="AH130" s="816"/>
      <c r="AI130" s="816"/>
      <c r="AJ130" s="817"/>
      <c r="AK130" s="818">
        <v>937099</v>
      </c>
      <c r="AL130" s="816"/>
      <c r="AM130" s="816"/>
      <c r="AN130" s="816"/>
      <c r="AO130" s="817"/>
      <c r="AP130" s="819"/>
      <c r="AQ130" s="820"/>
      <c r="AR130" s="820"/>
      <c r="AS130" s="820"/>
      <c r="AT130" s="821"/>
      <c r="AU130" s="233"/>
      <c r="AV130" s="233"/>
      <c r="AW130" s="233"/>
      <c r="AX130" s="787" t="s">
        <v>470</v>
      </c>
      <c r="AY130" s="788"/>
      <c r="AZ130" s="788"/>
      <c r="BA130" s="788"/>
      <c r="BB130" s="788"/>
      <c r="BC130" s="788"/>
      <c r="BD130" s="788"/>
      <c r="BE130" s="789"/>
      <c r="BF130" s="790">
        <v>8.6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471</v>
      </c>
      <c r="X131" s="797"/>
      <c r="Y131" s="797"/>
      <c r="Z131" s="798"/>
      <c r="AA131" s="799">
        <v>7187269</v>
      </c>
      <c r="AB131" s="800"/>
      <c r="AC131" s="800"/>
      <c r="AD131" s="800"/>
      <c r="AE131" s="801"/>
      <c r="AF131" s="802">
        <v>6942198</v>
      </c>
      <c r="AG131" s="800"/>
      <c r="AH131" s="800"/>
      <c r="AI131" s="800"/>
      <c r="AJ131" s="801"/>
      <c r="AK131" s="802">
        <v>6968063</v>
      </c>
      <c r="AL131" s="800"/>
      <c r="AM131" s="800"/>
      <c r="AN131" s="800"/>
      <c r="AO131" s="801"/>
      <c r="AP131" s="803"/>
      <c r="AQ131" s="804"/>
      <c r="AR131" s="804"/>
      <c r="AS131" s="804"/>
      <c r="AT131" s="805"/>
      <c r="AU131" s="233"/>
      <c r="AV131" s="233"/>
      <c r="AW131" s="233"/>
      <c r="AX131" s="765" t="s">
        <v>472</v>
      </c>
      <c r="AY131" s="766"/>
      <c r="AZ131" s="766"/>
      <c r="BA131" s="766"/>
      <c r="BB131" s="766"/>
      <c r="BC131" s="766"/>
      <c r="BD131" s="766"/>
      <c r="BE131" s="767"/>
      <c r="BF131" s="768">
        <v>32.299999999999997</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473</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474</v>
      </c>
      <c r="W132" s="778"/>
      <c r="X132" s="778"/>
      <c r="Y132" s="778"/>
      <c r="Z132" s="779"/>
      <c r="AA132" s="780">
        <v>8.2959327110000007</v>
      </c>
      <c r="AB132" s="781"/>
      <c r="AC132" s="781"/>
      <c r="AD132" s="781"/>
      <c r="AE132" s="782"/>
      <c r="AF132" s="783">
        <v>8.2381113300000006</v>
      </c>
      <c r="AG132" s="781"/>
      <c r="AH132" s="781"/>
      <c r="AI132" s="781"/>
      <c r="AJ132" s="782"/>
      <c r="AK132" s="783">
        <v>9.3299816609999997</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475</v>
      </c>
      <c r="W133" s="757"/>
      <c r="X133" s="757"/>
      <c r="Y133" s="757"/>
      <c r="Z133" s="758"/>
      <c r="AA133" s="759">
        <v>8.3000000000000007</v>
      </c>
      <c r="AB133" s="760"/>
      <c r="AC133" s="760"/>
      <c r="AD133" s="760"/>
      <c r="AE133" s="761"/>
      <c r="AF133" s="759">
        <v>8.3000000000000007</v>
      </c>
      <c r="AG133" s="760"/>
      <c r="AH133" s="760"/>
      <c r="AI133" s="760"/>
      <c r="AJ133" s="761"/>
      <c r="AK133" s="759">
        <v>8.6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Obdk7u2DSzUO25v/9V7Sidf/bw21MuUXpYefQtM9hvKwECMBM2YoRF1g9DwDI9d3hlCHJwaR2Fa1fRx6c46Tg==" saltValue="1SnuMd0jxoA+QZiTGg1SJ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zoomScale="55" zoomScaleNormal="85" zoomScaleSheetLayoutView="55"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U3B2WwRefjJ2gphxPznmamRdSESj+5lPBajiyGA7xcxil2jJnQiadiEHAZRB/GZsiNuAmhNCMrMNkYHtOiBvYQ==" saltValue="jA4whGWK//bqp/jxIxKu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abSelected="1" zoomScale="60" zoomScaleNormal="6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rEzfBtdZZcR84OZWBjTfaTTuUbFWmyxuNa5CJtdycxyQZK1kM1N6PSEyxIrG+r1RSB47zpHFQCjEdYwXD2wzw==" saltValue="JgX+675V3HCPeBHW6ojvV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tabSelected="1" view="pageBreakPreview" zoomScale="115" zoomScaleSheetLayoutView="115"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484</v>
      </c>
      <c r="AL9" s="1167"/>
      <c r="AM9" s="1167"/>
      <c r="AN9" s="1168"/>
      <c r="AO9" s="281">
        <v>2442143</v>
      </c>
      <c r="AP9" s="281">
        <v>105885</v>
      </c>
      <c r="AQ9" s="282">
        <v>90328</v>
      </c>
      <c r="AR9" s="283">
        <v>17.2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485</v>
      </c>
      <c r="AL10" s="1167"/>
      <c r="AM10" s="1167"/>
      <c r="AN10" s="1168"/>
      <c r="AO10" s="284">
        <v>8815</v>
      </c>
      <c r="AP10" s="284">
        <v>382</v>
      </c>
      <c r="AQ10" s="285">
        <v>7878</v>
      </c>
      <c r="AR10" s="286">
        <v>-95.2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486</v>
      </c>
      <c r="AL11" s="1167"/>
      <c r="AM11" s="1167"/>
      <c r="AN11" s="1168"/>
      <c r="AO11" s="284" t="s">
        <v>487</v>
      </c>
      <c r="AP11" s="284" t="s">
        <v>487</v>
      </c>
      <c r="AQ11" s="285">
        <v>2111</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488</v>
      </c>
      <c r="AL12" s="1167"/>
      <c r="AM12" s="1167"/>
      <c r="AN12" s="1168"/>
      <c r="AO12" s="284" t="s">
        <v>487</v>
      </c>
      <c r="AP12" s="284" t="s">
        <v>487</v>
      </c>
      <c r="AQ12" s="285">
        <v>26</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489</v>
      </c>
      <c r="AL13" s="1167"/>
      <c r="AM13" s="1167"/>
      <c r="AN13" s="1168"/>
      <c r="AO13" s="284">
        <v>101313</v>
      </c>
      <c r="AP13" s="284">
        <v>4393</v>
      </c>
      <c r="AQ13" s="285">
        <v>2999</v>
      </c>
      <c r="AR13" s="286">
        <v>46.5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490</v>
      </c>
      <c r="AL14" s="1167"/>
      <c r="AM14" s="1167"/>
      <c r="AN14" s="1168"/>
      <c r="AO14" s="284">
        <v>114513</v>
      </c>
      <c r="AP14" s="284">
        <v>4965</v>
      </c>
      <c r="AQ14" s="285">
        <v>1839</v>
      </c>
      <c r="AR14" s="286">
        <v>170</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491</v>
      </c>
      <c r="AL15" s="1170"/>
      <c r="AM15" s="1170"/>
      <c r="AN15" s="1171"/>
      <c r="AO15" s="284">
        <v>-171693</v>
      </c>
      <c r="AP15" s="284">
        <v>-7444</v>
      </c>
      <c r="AQ15" s="285">
        <v>-5426</v>
      </c>
      <c r="AR15" s="286">
        <v>37.200000000000003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177</v>
      </c>
      <c r="AL16" s="1170"/>
      <c r="AM16" s="1170"/>
      <c r="AN16" s="1171"/>
      <c r="AO16" s="284">
        <v>2495091</v>
      </c>
      <c r="AP16" s="284">
        <v>108181</v>
      </c>
      <c r="AQ16" s="285">
        <v>99756</v>
      </c>
      <c r="AR16" s="286">
        <v>8.4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496</v>
      </c>
      <c r="AL21" s="1173"/>
      <c r="AM21" s="1173"/>
      <c r="AN21" s="1174"/>
      <c r="AO21" s="297">
        <v>9.76</v>
      </c>
      <c r="AP21" s="298">
        <v>9.01</v>
      </c>
      <c r="AQ21" s="299">
        <v>0.75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497</v>
      </c>
      <c r="AL22" s="1173"/>
      <c r="AM22" s="1173"/>
      <c r="AN22" s="1174"/>
      <c r="AO22" s="302">
        <v>100.6</v>
      </c>
      <c r="AP22" s="303">
        <v>97.5</v>
      </c>
      <c r="AQ22" s="304">
        <v>3.1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5" t="s">
        <v>498</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501</v>
      </c>
      <c r="AL32" s="1157"/>
      <c r="AM32" s="1157"/>
      <c r="AN32" s="1158"/>
      <c r="AO32" s="312">
        <v>1232340</v>
      </c>
      <c r="AP32" s="312">
        <v>53431</v>
      </c>
      <c r="AQ32" s="313">
        <v>56025</v>
      </c>
      <c r="AR32" s="314">
        <v>-4.5999999999999996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502</v>
      </c>
      <c r="AL33" s="1157"/>
      <c r="AM33" s="1157"/>
      <c r="AN33" s="1158"/>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503</v>
      </c>
      <c r="AL34" s="1157"/>
      <c r="AM34" s="1157"/>
      <c r="AN34" s="1158"/>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504</v>
      </c>
      <c r="AL35" s="1157"/>
      <c r="AM35" s="1157"/>
      <c r="AN35" s="1158"/>
      <c r="AO35" s="312">
        <v>301934</v>
      </c>
      <c r="AP35" s="312">
        <v>13091</v>
      </c>
      <c r="AQ35" s="313">
        <v>18604</v>
      </c>
      <c r="AR35" s="314">
        <v>-29.6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505</v>
      </c>
      <c r="AL36" s="1157"/>
      <c r="AM36" s="1157"/>
      <c r="AN36" s="1158"/>
      <c r="AO36" s="312">
        <v>59682</v>
      </c>
      <c r="AP36" s="312">
        <v>2588</v>
      </c>
      <c r="AQ36" s="313">
        <v>2667</v>
      </c>
      <c r="AR36" s="314">
        <v>-3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506</v>
      </c>
      <c r="AL37" s="1157"/>
      <c r="AM37" s="1157"/>
      <c r="AN37" s="1158"/>
      <c r="AO37" s="312" t="s">
        <v>487</v>
      </c>
      <c r="AP37" s="312" t="s">
        <v>487</v>
      </c>
      <c r="AQ37" s="313">
        <v>441</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507</v>
      </c>
      <c r="AL38" s="1160"/>
      <c r="AM38" s="1160"/>
      <c r="AN38" s="1161"/>
      <c r="AO38" s="315">
        <v>1995</v>
      </c>
      <c r="AP38" s="315">
        <v>86</v>
      </c>
      <c r="AQ38" s="316">
        <v>6</v>
      </c>
      <c r="AR38" s="304">
        <v>1333.3</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508</v>
      </c>
      <c r="AL39" s="1160"/>
      <c r="AM39" s="1160"/>
      <c r="AN39" s="1161"/>
      <c r="AO39" s="312">
        <v>-8733</v>
      </c>
      <c r="AP39" s="312">
        <v>-379</v>
      </c>
      <c r="AQ39" s="313">
        <v>-4261</v>
      </c>
      <c r="AR39" s="314">
        <v>-91.1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509</v>
      </c>
      <c r="AL40" s="1157"/>
      <c r="AM40" s="1157"/>
      <c r="AN40" s="1158"/>
      <c r="AO40" s="312">
        <v>-937099</v>
      </c>
      <c r="AP40" s="312">
        <v>-40630</v>
      </c>
      <c r="AQ40" s="313">
        <v>-49695</v>
      </c>
      <c r="AR40" s="314">
        <v>-18.2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287</v>
      </c>
      <c r="AL41" s="1163"/>
      <c r="AM41" s="1163"/>
      <c r="AN41" s="1164"/>
      <c r="AO41" s="312">
        <v>650119</v>
      </c>
      <c r="AP41" s="312">
        <v>28188</v>
      </c>
      <c r="AQ41" s="313">
        <v>23786</v>
      </c>
      <c r="AR41" s="314">
        <v>18.5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479</v>
      </c>
      <c r="AN49" s="1151" t="s">
        <v>512</v>
      </c>
      <c r="AO49" s="1152"/>
      <c r="AP49" s="1152"/>
      <c r="AQ49" s="1152"/>
      <c r="AR49" s="115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1351982</v>
      </c>
      <c r="AN51" s="334">
        <v>53821</v>
      </c>
      <c r="AO51" s="335">
        <v>126.5</v>
      </c>
      <c r="AP51" s="336">
        <v>74581</v>
      </c>
      <c r="AQ51" s="337">
        <v>7</v>
      </c>
      <c r="AR51" s="338">
        <v>119.5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183636</v>
      </c>
      <c r="AN52" s="342">
        <v>7310</v>
      </c>
      <c r="AO52" s="343">
        <v>-10.1</v>
      </c>
      <c r="AP52" s="344">
        <v>41563</v>
      </c>
      <c r="AQ52" s="345">
        <v>6.8</v>
      </c>
      <c r="AR52" s="346">
        <v>-16.899999999999999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781258</v>
      </c>
      <c r="AN53" s="334">
        <v>31832</v>
      </c>
      <c r="AO53" s="335">
        <v>-40.9</v>
      </c>
      <c r="AP53" s="336">
        <v>76347</v>
      </c>
      <c r="AQ53" s="337">
        <v>2.4</v>
      </c>
      <c r="AR53" s="338">
        <v>-43.3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364216</v>
      </c>
      <c r="AN54" s="342">
        <v>14840</v>
      </c>
      <c r="AO54" s="343">
        <v>103</v>
      </c>
      <c r="AP54" s="344">
        <v>41762</v>
      </c>
      <c r="AQ54" s="345">
        <v>0.5</v>
      </c>
      <c r="AR54" s="346">
        <v>102.5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867306</v>
      </c>
      <c r="AN55" s="334">
        <v>36031</v>
      </c>
      <c r="AO55" s="335">
        <v>13.2</v>
      </c>
      <c r="AP55" s="336">
        <v>69604</v>
      </c>
      <c r="AQ55" s="337">
        <v>-8.8000000000000007</v>
      </c>
      <c r="AR55" s="338">
        <v>22</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545788</v>
      </c>
      <c r="AN56" s="342">
        <v>22674</v>
      </c>
      <c r="AO56" s="343">
        <v>52.8</v>
      </c>
      <c r="AP56" s="344">
        <v>36247</v>
      </c>
      <c r="AQ56" s="345">
        <v>-13.2</v>
      </c>
      <c r="AR56" s="346">
        <v>66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1376610</v>
      </c>
      <c r="AN57" s="334">
        <v>58366</v>
      </c>
      <c r="AO57" s="335">
        <v>62</v>
      </c>
      <c r="AP57" s="336">
        <v>68410</v>
      </c>
      <c r="AQ57" s="337">
        <v>-1.7</v>
      </c>
      <c r="AR57" s="338">
        <v>63.7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818155</v>
      </c>
      <c r="AN58" s="342">
        <v>34688</v>
      </c>
      <c r="AO58" s="343">
        <v>53</v>
      </c>
      <c r="AP58" s="344">
        <v>35086</v>
      </c>
      <c r="AQ58" s="345">
        <v>-3.2</v>
      </c>
      <c r="AR58" s="346">
        <v>56.2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3064743</v>
      </c>
      <c r="AN59" s="334">
        <v>132880</v>
      </c>
      <c r="AO59" s="335">
        <v>127.7</v>
      </c>
      <c r="AP59" s="336">
        <v>73019</v>
      </c>
      <c r="AQ59" s="337">
        <v>6.7</v>
      </c>
      <c r="AR59" s="338">
        <v>121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2382175</v>
      </c>
      <c r="AN60" s="342">
        <v>103285</v>
      </c>
      <c r="AO60" s="343">
        <v>197.8</v>
      </c>
      <c r="AP60" s="344">
        <v>39427</v>
      </c>
      <c r="AQ60" s="345">
        <v>12.4</v>
      </c>
      <c r="AR60" s="346">
        <v>185.4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1488380</v>
      </c>
      <c r="AN61" s="349">
        <v>62586</v>
      </c>
      <c r="AO61" s="350">
        <v>57.7</v>
      </c>
      <c r="AP61" s="351">
        <v>72392</v>
      </c>
      <c r="AQ61" s="352">
        <v>1.1000000000000001</v>
      </c>
      <c r="AR61" s="338">
        <v>56.6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858794</v>
      </c>
      <c r="AN62" s="342">
        <v>36559</v>
      </c>
      <c r="AO62" s="343">
        <v>79.3</v>
      </c>
      <c r="AP62" s="344">
        <v>38817</v>
      </c>
      <c r="AQ62" s="345">
        <v>0.7</v>
      </c>
      <c r="AR62" s="346">
        <v>78.599999999999994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fSnjCqo0D/NlcP66yinEBtBWdDtOKMtFzRgCl5/00NWKgDDb1p5vKh42716l1JsI488hj0YmuN9aiDAu13LzVQ==" saltValue="EK4xTuWO/pBDbYyTPDvbV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abSelected="1" zoomScale="85" zoomScaleNormal="8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0" spans="125:125" ht="13.5" hidden="1" customHeight="1" x14ac:dyDescent="0.2"/>
    <row r="121" spans="125:125" ht="13.5" hidden="1" customHeight="1" x14ac:dyDescent="0.2">
      <c r="DU121" s="259"/>
    </row>
  </sheetData>
  <sheetProtection algorithmName="SHA-512" hashValue="Ratha9Afy3yEphIGImiyvgJFj9jnqYG6ZNkqnhOV+Mo5G/XeNDduOXsR5hZH9JRi3F3zivDChakJMGHbrJMdoA==" saltValue="uRWb7FjkETS+C/DQX+4F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abSelected="1"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V+S9A54u8ykM/bEbyoQodjox5UqaJC3KpryQHhk3P3UONipKnMW+c890R3TGNLQTdblqbqc+v569i6SjFHWNwg==" saltValue="aTDmOTt8lSW5ijzg7n3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abSelected="1"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75" t="s">
        <v>3</v>
      </c>
      <c r="D47" s="1175"/>
      <c r="E47" s="1176"/>
      <c r="F47" s="11">
        <v>6.95</v>
      </c>
      <c r="G47" s="12">
        <v>10.17</v>
      </c>
      <c r="H47" s="12">
        <v>16.62</v>
      </c>
      <c r="I47" s="12">
        <v>25.12</v>
      </c>
      <c r="J47" s="13">
        <v>29.73</v>
      </c>
    </row>
    <row r="48" spans="2:10" ht="57.75" customHeight="1" x14ac:dyDescent="0.2">
      <c r="B48" s="14"/>
      <c r="C48" s="1177" t="s">
        <v>4</v>
      </c>
      <c r="D48" s="1177"/>
      <c r="E48" s="1178"/>
      <c r="F48" s="15">
        <v>2.2400000000000002</v>
      </c>
      <c r="G48" s="16">
        <v>1.47</v>
      </c>
      <c r="H48" s="16">
        <v>10.1</v>
      </c>
      <c r="I48" s="16">
        <v>6.56</v>
      </c>
      <c r="J48" s="17">
        <v>6.58</v>
      </c>
    </row>
    <row r="49" spans="2:10" ht="57.75" customHeight="1" thickBot="1" x14ac:dyDescent="0.25">
      <c r="B49" s="18"/>
      <c r="C49" s="1179" t="s">
        <v>5</v>
      </c>
      <c r="D49" s="1179"/>
      <c r="E49" s="1180"/>
      <c r="F49" s="19" t="s">
        <v>531</v>
      </c>
      <c r="G49" s="20">
        <v>1.66</v>
      </c>
      <c r="H49" s="20">
        <v>15.5</v>
      </c>
      <c r="I49" s="20" t="s">
        <v>532</v>
      </c>
      <c r="J49" s="21">
        <v>1.65</v>
      </c>
    </row>
    <row r="50" spans="2:10" ht="13" x14ac:dyDescent="0.2"/>
  </sheetData>
  <sheetProtection algorithmName="SHA-512" hashValue="RoPbJgeCkRQTfPWpupGf6oN/7E4biUHQGHTgnHFkQvjqIfv87V8s4ic5IyDKSgO+qVN1wzgZh2Ly6fm/C7OhxQ==" saltValue="f1Svksvn5F11SkKNdPwx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87" t="s">
        <v>533</v>
      </c>
      <c r="D34" s="1187"/>
      <c r="E34" s="1188"/>
      <c r="F34" s="32">
        <v>2.02</v>
      </c>
      <c r="G34" s="33">
        <v>1.27</v>
      </c>
      <c r="H34" s="33">
        <v>9.84</v>
      </c>
      <c r="I34" s="33">
        <v>6.27</v>
      </c>
      <c r="J34" s="34">
        <v>6.34</v>
      </c>
      <c r="K34" s="22"/>
      <c r="L34" s="22"/>
      <c r="M34" s="22"/>
      <c r="N34" s="22"/>
      <c r="O34" s="22"/>
      <c r="P34" s="22"/>
    </row>
    <row r="35" spans="1:16" ht="39" customHeight="1" x14ac:dyDescent="0.2">
      <c r="A35" s="22"/>
      <c r="B35" s="35"/>
      <c r="C35" s="1181" t="s">
        <v>534</v>
      </c>
      <c r="D35" s="1182"/>
      <c r="E35" s="1183"/>
      <c r="F35" s="36">
        <v>0.32</v>
      </c>
      <c r="G35" s="37">
        <v>0.79</v>
      </c>
      <c r="H35" s="37">
        <v>1.58</v>
      </c>
      <c r="I35" s="37">
        <v>1.67</v>
      </c>
      <c r="J35" s="38">
        <v>1.28</v>
      </c>
      <c r="K35" s="22"/>
      <c r="L35" s="22"/>
      <c r="M35" s="22"/>
      <c r="N35" s="22"/>
      <c r="O35" s="22"/>
      <c r="P35" s="22"/>
    </row>
    <row r="36" spans="1:16" ht="39" customHeight="1" x14ac:dyDescent="0.2">
      <c r="A36" s="22"/>
      <c r="B36" s="35"/>
      <c r="C36" s="1181" t="s">
        <v>535</v>
      </c>
      <c r="D36" s="1182"/>
      <c r="E36" s="1183"/>
      <c r="F36" s="36">
        <v>0.21</v>
      </c>
      <c r="G36" s="37">
        <v>0.19</v>
      </c>
      <c r="H36" s="37">
        <v>0.25</v>
      </c>
      <c r="I36" s="37">
        <v>0.27</v>
      </c>
      <c r="J36" s="38">
        <v>0.23</v>
      </c>
      <c r="K36" s="22"/>
      <c r="L36" s="22"/>
      <c r="M36" s="22"/>
      <c r="N36" s="22"/>
      <c r="O36" s="22"/>
      <c r="P36" s="22"/>
    </row>
    <row r="37" spans="1:16" ht="39" customHeight="1" x14ac:dyDescent="0.2">
      <c r="A37" s="22"/>
      <c r="B37" s="35"/>
      <c r="C37" s="1181" t="s">
        <v>536</v>
      </c>
      <c r="D37" s="1182"/>
      <c r="E37" s="1183"/>
      <c r="F37" s="36">
        <v>0.03</v>
      </c>
      <c r="G37" s="37">
        <v>0.64</v>
      </c>
      <c r="H37" s="37">
        <v>0.28000000000000003</v>
      </c>
      <c r="I37" s="37">
        <v>0.21</v>
      </c>
      <c r="J37" s="38">
        <v>0.15</v>
      </c>
      <c r="K37" s="22"/>
      <c r="L37" s="22"/>
      <c r="M37" s="22"/>
      <c r="N37" s="22"/>
      <c r="O37" s="22"/>
      <c r="P37" s="22"/>
    </row>
    <row r="38" spans="1:16" ht="39" customHeight="1" x14ac:dyDescent="0.2">
      <c r="A38" s="22"/>
      <c r="B38" s="35"/>
      <c r="C38" s="1181" t="s">
        <v>537</v>
      </c>
      <c r="D38" s="1182"/>
      <c r="E38" s="1183"/>
      <c r="F38" s="36" t="s">
        <v>487</v>
      </c>
      <c r="G38" s="37">
        <v>0.2</v>
      </c>
      <c r="H38" s="37">
        <v>0.22</v>
      </c>
      <c r="I38" s="37">
        <v>0.27</v>
      </c>
      <c r="J38" s="38">
        <v>0.12</v>
      </c>
      <c r="K38" s="22"/>
      <c r="L38" s="22"/>
      <c r="M38" s="22"/>
      <c r="N38" s="22"/>
      <c r="O38" s="22"/>
      <c r="P38" s="22"/>
    </row>
    <row r="39" spans="1:16" ht="39" customHeight="1" x14ac:dyDescent="0.2">
      <c r="A39" s="22"/>
      <c r="B39" s="35"/>
      <c r="C39" s="1181" t="s">
        <v>538</v>
      </c>
      <c r="D39" s="1182"/>
      <c r="E39" s="1183"/>
      <c r="F39" s="36">
        <v>0.02</v>
      </c>
      <c r="G39" s="37">
        <v>0.01</v>
      </c>
      <c r="H39" s="37">
        <v>0.02</v>
      </c>
      <c r="I39" s="37">
        <v>0.02</v>
      </c>
      <c r="J39" s="38">
        <v>0.01</v>
      </c>
      <c r="K39" s="22"/>
      <c r="L39" s="22"/>
      <c r="M39" s="22"/>
      <c r="N39" s="22"/>
      <c r="O39" s="22"/>
      <c r="P39" s="22"/>
    </row>
    <row r="40" spans="1:16" ht="39" customHeight="1" x14ac:dyDescent="0.2">
      <c r="A40" s="22"/>
      <c r="B40" s="35"/>
      <c r="C40" s="1181" t="s">
        <v>539</v>
      </c>
      <c r="D40" s="1182"/>
      <c r="E40" s="1183"/>
      <c r="F40" s="36">
        <v>0</v>
      </c>
      <c r="G40" s="37">
        <v>0</v>
      </c>
      <c r="H40" s="37">
        <v>0</v>
      </c>
      <c r="I40" s="37">
        <v>0</v>
      </c>
      <c r="J40" s="38">
        <v>0</v>
      </c>
      <c r="K40" s="22"/>
      <c r="L40" s="22"/>
      <c r="M40" s="22"/>
      <c r="N40" s="22"/>
      <c r="O40" s="22"/>
      <c r="P40" s="22"/>
    </row>
    <row r="41" spans="1:16" ht="39" customHeight="1" x14ac:dyDescent="0.2">
      <c r="A41" s="22"/>
      <c r="B41" s="35"/>
      <c r="C41" s="1181" t="s">
        <v>540</v>
      </c>
      <c r="D41" s="1182"/>
      <c r="E41" s="1183"/>
      <c r="F41" s="36">
        <v>0</v>
      </c>
      <c r="G41" s="37">
        <v>0</v>
      </c>
      <c r="H41" s="37">
        <v>0</v>
      </c>
      <c r="I41" s="37">
        <v>0</v>
      </c>
      <c r="J41" s="38">
        <v>0</v>
      </c>
      <c r="K41" s="22"/>
      <c r="L41" s="22"/>
      <c r="M41" s="22"/>
      <c r="N41" s="22"/>
      <c r="O41" s="22"/>
      <c r="P41" s="22"/>
    </row>
    <row r="42" spans="1:16" ht="39" customHeight="1" x14ac:dyDescent="0.2">
      <c r="A42" s="22"/>
      <c r="B42" s="39"/>
      <c r="C42" s="1181" t="s">
        <v>541</v>
      </c>
      <c r="D42" s="1182"/>
      <c r="E42" s="1183"/>
      <c r="F42" s="36" t="s">
        <v>487</v>
      </c>
      <c r="G42" s="37" t="s">
        <v>487</v>
      </c>
      <c r="H42" s="37" t="s">
        <v>487</v>
      </c>
      <c r="I42" s="37" t="s">
        <v>487</v>
      </c>
      <c r="J42" s="38" t="s">
        <v>487</v>
      </c>
      <c r="K42" s="22"/>
      <c r="L42" s="22"/>
      <c r="M42" s="22"/>
      <c r="N42" s="22"/>
      <c r="O42" s="22"/>
      <c r="P42" s="22"/>
    </row>
    <row r="43" spans="1:16" ht="39" customHeight="1" thickBot="1" x14ac:dyDescent="0.25">
      <c r="A43" s="22"/>
      <c r="B43" s="40"/>
      <c r="C43" s="1184" t="s">
        <v>542</v>
      </c>
      <c r="D43" s="1185"/>
      <c r="E43" s="1186"/>
      <c r="F43" s="41">
        <v>17.59</v>
      </c>
      <c r="G43" s="42">
        <v>14.04</v>
      </c>
      <c r="H43" s="42">
        <v>14.77</v>
      </c>
      <c r="I43" s="42">
        <v>13.97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6G6IoofnJzCy2xyBBEpOq1+slYGmjD/cFi5HLD5DqjlTpVUIt2WyYMMKjjUf71Yj7jGgXE62sPAsz2t/wBiGTw==" saltValue="7CDg3YbiZNddshbXoMpa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abSelected="1"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212" t="s">
        <v>9</v>
      </c>
      <c r="C45" s="1213"/>
      <c r="D45" s="58"/>
      <c r="E45" s="1218" t="s">
        <v>10</v>
      </c>
      <c r="F45" s="1218"/>
      <c r="G45" s="1218"/>
      <c r="H45" s="1218"/>
      <c r="I45" s="1218"/>
      <c r="J45" s="1219"/>
      <c r="K45" s="59">
        <v>1039</v>
      </c>
      <c r="L45" s="60">
        <v>1039</v>
      </c>
      <c r="M45" s="60">
        <v>1104</v>
      </c>
      <c r="N45" s="60">
        <v>1122</v>
      </c>
      <c r="O45" s="61">
        <v>1232</v>
      </c>
      <c r="P45" s="48"/>
      <c r="Q45" s="48"/>
      <c r="R45" s="48"/>
      <c r="S45" s="48"/>
      <c r="T45" s="48"/>
      <c r="U45" s="48"/>
    </row>
    <row r="46" spans="1:21" ht="30.75" customHeight="1" x14ac:dyDescent="0.2">
      <c r="A46" s="48"/>
      <c r="B46" s="1214"/>
      <c r="C46" s="1215"/>
      <c r="D46" s="62"/>
      <c r="E46" s="1191" t="s">
        <v>11</v>
      </c>
      <c r="F46" s="1191"/>
      <c r="G46" s="1191"/>
      <c r="H46" s="1191"/>
      <c r="I46" s="1191"/>
      <c r="J46" s="1192"/>
      <c r="K46" s="63" t="s">
        <v>487</v>
      </c>
      <c r="L46" s="64" t="s">
        <v>487</v>
      </c>
      <c r="M46" s="64" t="s">
        <v>487</v>
      </c>
      <c r="N46" s="64" t="s">
        <v>487</v>
      </c>
      <c r="O46" s="65" t="s">
        <v>487</v>
      </c>
      <c r="P46" s="48"/>
      <c r="Q46" s="48"/>
      <c r="R46" s="48"/>
      <c r="S46" s="48"/>
      <c r="T46" s="48"/>
      <c r="U46" s="48"/>
    </row>
    <row r="47" spans="1:21" ht="30.75" customHeight="1" x14ac:dyDescent="0.2">
      <c r="A47" s="48"/>
      <c r="B47" s="1214"/>
      <c r="C47" s="1215"/>
      <c r="D47" s="62"/>
      <c r="E47" s="1191" t="s">
        <v>12</v>
      </c>
      <c r="F47" s="1191"/>
      <c r="G47" s="1191"/>
      <c r="H47" s="1191"/>
      <c r="I47" s="1191"/>
      <c r="J47" s="1192"/>
      <c r="K47" s="63" t="s">
        <v>487</v>
      </c>
      <c r="L47" s="64" t="s">
        <v>487</v>
      </c>
      <c r="M47" s="64" t="s">
        <v>487</v>
      </c>
      <c r="N47" s="64" t="s">
        <v>487</v>
      </c>
      <c r="O47" s="65" t="s">
        <v>487</v>
      </c>
      <c r="P47" s="48"/>
      <c r="Q47" s="48"/>
      <c r="R47" s="48"/>
      <c r="S47" s="48"/>
      <c r="T47" s="48"/>
      <c r="U47" s="48"/>
    </row>
    <row r="48" spans="1:21" ht="30.75" customHeight="1" x14ac:dyDescent="0.2">
      <c r="A48" s="48"/>
      <c r="B48" s="1214"/>
      <c r="C48" s="1215"/>
      <c r="D48" s="62"/>
      <c r="E48" s="1191" t="s">
        <v>13</v>
      </c>
      <c r="F48" s="1191"/>
      <c r="G48" s="1191"/>
      <c r="H48" s="1191"/>
      <c r="I48" s="1191"/>
      <c r="J48" s="1192"/>
      <c r="K48" s="63">
        <v>292</v>
      </c>
      <c r="L48" s="64">
        <v>326</v>
      </c>
      <c r="M48" s="64">
        <v>330</v>
      </c>
      <c r="N48" s="64">
        <v>323</v>
      </c>
      <c r="O48" s="65">
        <v>302</v>
      </c>
      <c r="P48" s="48"/>
      <c r="Q48" s="48"/>
      <c r="R48" s="48"/>
      <c r="S48" s="48"/>
      <c r="T48" s="48"/>
      <c r="U48" s="48"/>
    </row>
    <row r="49" spans="1:21" ht="30.75" customHeight="1" x14ac:dyDescent="0.2">
      <c r="A49" s="48"/>
      <c r="B49" s="1214"/>
      <c r="C49" s="1215"/>
      <c r="D49" s="62"/>
      <c r="E49" s="1191" t="s">
        <v>14</v>
      </c>
      <c r="F49" s="1191"/>
      <c r="G49" s="1191"/>
      <c r="H49" s="1191"/>
      <c r="I49" s="1191"/>
      <c r="J49" s="1192"/>
      <c r="K49" s="63">
        <v>43</v>
      </c>
      <c r="L49" s="64">
        <v>44</v>
      </c>
      <c r="M49" s="64">
        <v>48</v>
      </c>
      <c r="N49" s="64">
        <v>35</v>
      </c>
      <c r="O49" s="65">
        <v>60</v>
      </c>
      <c r="P49" s="48"/>
      <c r="Q49" s="48"/>
      <c r="R49" s="48"/>
      <c r="S49" s="48"/>
      <c r="T49" s="48"/>
      <c r="U49" s="48"/>
    </row>
    <row r="50" spans="1:21" ht="30.75" customHeight="1" x14ac:dyDescent="0.2">
      <c r="A50" s="48"/>
      <c r="B50" s="1214"/>
      <c r="C50" s="1215"/>
      <c r="D50" s="62"/>
      <c r="E50" s="1191" t="s">
        <v>15</v>
      </c>
      <c r="F50" s="1191"/>
      <c r="G50" s="1191"/>
      <c r="H50" s="1191"/>
      <c r="I50" s="1191"/>
      <c r="J50" s="1192"/>
      <c r="K50" s="63" t="s">
        <v>487</v>
      </c>
      <c r="L50" s="64" t="s">
        <v>487</v>
      </c>
      <c r="M50" s="64" t="s">
        <v>487</v>
      </c>
      <c r="N50" s="64" t="s">
        <v>487</v>
      </c>
      <c r="O50" s="65" t="s">
        <v>487</v>
      </c>
      <c r="P50" s="48"/>
      <c r="Q50" s="48"/>
      <c r="R50" s="48"/>
      <c r="S50" s="48"/>
      <c r="T50" s="48"/>
      <c r="U50" s="48"/>
    </row>
    <row r="51" spans="1:21" ht="30.75" customHeight="1" x14ac:dyDescent="0.2">
      <c r="A51" s="48"/>
      <c r="B51" s="1216"/>
      <c r="C51" s="1217"/>
      <c r="D51" s="66"/>
      <c r="E51" s="1191" t="s">
        <v>16</v>
      </c>
      <c r="F51" s="1191"/>
      <c r="G51" s="1191"/>
      <c r="H51" s="1191"/>
      <c r="I51" s="1191"/>
      <c r="J51" s="1192"/>
      <c r="K51" s="63">
        <v>2</v>
      </c>
      <c r="L51" s="64">
        <v>0</v>
      </c>
      <c r="M51" s="64">
        <v>0</v>
      </c>
      <c r="N51" s="64">
        <v>1</v>
      </c>
      <c r="O51" s="65">
        <v>2</v>
      </c>
      <c r="P51" s="48"/>
      <c r="Q51" s="48"/>
      <c r="R51" s="48"/>
      <c r="S51" s="48"/>
      <c r="T51" s="48"/>
      <c r="U51" s="48"/>
    </row>
    <row r="52" spans="1:21" ht="30.75" customHeight="1" x14ac:dyDescent="0.2">
      <c r="A52" s="48"/>
      <c r="B52" s="1189" t="s">
        <v>17</v>
      </c>
      <c r="C52" s="1190"/>
      <c r="D52" s="66"/>
      <c r="E52" s="1191" t="s">
        <v>18</v>
      </c>
      <c r="F52" s="1191"/>
      <c r="G52" s="1191"/>
      <c r="H52" s="1191"/>
      <c r="I52" s="1191"/>
      <c r="J52" s="1192"/>
      <c r="K52" s="63">
        <v>852</v>
      </c>
      <c r="L52" s="64">
        <v>870</v>
      </c>
      <c r="M52" s="64">
        <v>886</v>
      </c>
      <c r="N52" s="64">
        <v>909</v>
      </c>
      <c r="O52" s="65">
        <v>946</v>
      </c>
      <c r="P52" s="48"/>
      <c r="Q52" s="48"/>
      <c r="R52" s="48"/>
      <c r="S52" s="48"/>
      <c r="T52" s="48"/>
      <c r="U52" s="48"/>
    </row>
    <row r="53" spans="1:21" ht="30.75" customHeight="1" thickBot="1" x14ac:dyDescent="0.25">
      <c r="A53" s="48"/>
      <c r="B53" s="1193" t="s">
        <v>19</v>
      </c>
      <c r="C53" s="1194"/>
      <c r="D53" s="67"/>
      <c r="E53" s="1195" t="s">
        <v>20</v>
      </c>
      <c r="F53" s="1195"/>
      <c r="G53" s="1195"/>
      <c r="H53" s="1195"/>
      <c r="I53" s="1195"/>
      <c r="J53" s="1196"/>
      <c r="K53" s="68">
        <v>524</v>
      </c>
      <c r="L53" s="69">
        <v>539</v>
      </c>
      <c r="M53" s="69">
        <v>596</v>
      </c>
      <c r="N53" s="69">
        <v>572</v>
      </c>
      <c r="O53" s="70">
        <v>650</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97" t="s">
        <v>24</v>
      </c>
      <c r="C58" s="1198"/>
      <c r="D58" s="1203" t="s">
        <v>25</v>
      </c>
      <c r="E58" s="1204"/>
      <c r="F58" s="1204"/>
      <c r="G58" s="1204"/>
      <c r="H58" s="1204"/>
      <c r="I58" s="1204"/>
      <c r="J58" s="1205"/>
      <c r="K58" s="83"/>
      <c r="L58" s="84"/>
      <c r="M58" s="84"/>
      <c r="N58" s="84"/>
      <c r="O58" s="85"/>
    </row>
    <row r="59" spans="1:21" ht="31.5" customHeight="1" x14ac:dyDescent="0.2">
      <c r="B59" s="1199"/>
      <c r="C59" s="1200"/>
      <c r="D59" s="1206" t="s">
        <v>26</v>
      </c>
      <c r="E59" s="1207"/>
      <c r="F59" s="1207"/>
      <c r="G59" s="1207"/>
      <c r="H59" s="1207"/>
      <c r="I59" s="1207"/>
      <c r="J59" s="1208"/>
      <c r="K59" s="86"/>
      <c r="L59" s="87"/>
      <c r="M59" s="87"/>
      <c r="N59" s="87"/>
      <c r="O59" s="88"/>
    </row>
    <row r="60" spans="1:21" ht="31.5" customHeight="1" thickBot="1" x14ac:dyDescent="0.25">
      <c r="B60" s="1201"/>
      <c r="C60" s="1202"/>
      <c r="D60" s="1209" t="s">
        <v>27</v>
      </c>
      <c r="E60" s="1210"/>
      <c r="F60" s="1210"/>
      <c r="G60" s="1210"/>
      <c r="H60" s="1210"/>
      <c r="I60" s="1210"/>
      <c r="J60" s="1211"/>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7t86K06Z0vDgkl1BbM+sxXJliPSvaY/ugSMdosiizb4wzGoBEh217Qg3yx975gj5gaqnt3Nu6WJnlB/kvnqEQ==" saltValue="RijTrv8H+VyRqbP5qm+TY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abSelected="1"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232" t="s">
        <v>30</v>
      </c>
      <c r="C41" s="1233"/>
      <c r="D41" s="105"/>
      <c r="E41" s="1234" t="s">
        <v>31</v>
      </c>
      <c r="F41" s="1234"/>
      <c r="G41" s="1234"/>
      <c r="H41" s="1235"/>
      <c r="I41" s="355">
        <v>13501</v>
      </c>
      <c r="J41" s="356">
        <v>13558</v>
      </c>
      <c r="K41" s="356">
        <v>13771</v>
      </c>
      <c r="L41" s="356">
        <v>13879</v>
      </c>
      <c r="M41" s="357">
        <v>15400</v>
      </c>
    </row>
    <row r="42" spans="2:13" ht="27.75" customHeight="1" x14ac:dyDescent="0.2">
      <c r="B42" s="1222"/>
      <c r="C42" s="1223"/>
      <c r="D42" s="106"/>
      <c r="E42" s="1226" t="s">
        <v>32</v>
      </c>
      <c r="F42" s="1226"/>
      <c r="G42" s="1226"/>
      <c r="H42" s="1227"/>
      <c r="I42" s="358" t="s">
        <v>487</v>
      </c>
      <c r="J42" s="359" t="s">
        <v>487</v>
      </c>
      <c r="K42" s="359" t="s">
        <v>487</v>
      </c>
      <c r="L42" s="359" t="s">
        <v>487</v>
      </c>
      <c r="M42" s="360" t="s">
        <v>487</v>
      </c>
    </row>
    <row r="43" spans="2:13" ht="27.75" customHeight="1" x14ac:dyDescent="0.2">
      <c r="B43" s="1222"/>
      <c r="C43" s="1223"/>
      <c r="D43" s="106"/>
      <c r="E43" s="1226" t="s">
        <v>33</v>
      </c>
      <c r="F43" s="1226"/>
      <c r="G43" s="1226"/>
      <c r="H43" s="1227"/>
      <c r="I43" s="358">
        <v>4879</v>
      </c>
      <c r="J43" s="359">
        <v>4770</v>
      </c>
      <c r="K43" s="359">
        <v>4429</v>
      </c>
      <c r="L43" s="359">
        <v>4147</v>
      </c>
      <c r="M43" s="360">
        <v>3839</v>
      </c>
    </row>
    <row r="44" spans="2:13" ht="27.75" customHeight="1" x14ac:dyDescent="0.2">
      <c r="B44" s="1222"/>
      <c r="C44" s="1223"/>
      <c r="D44" s="106"/>
      <c r="E44" s="1226" t="s">
        <v>34</v>
      </c>
      <c r="F44" s="1226"/>
      <c r="G44" s="1226"/>
      <c r="H44" s="1227"/>
      <c r="I44" s="358">
        <v>465</v>
      </c>
      <c r="J44" s="359">
        <v>1738</v>
      </c>
      <c r="K44" s="359">
        <v>2201</v>
      </c>
      <c r="L44" s="359">
        <v>2172</v>
      </c>
      <c r="M44" s="360">
        <v>2154</v>
      </c>
    </row>
    <row r="45" spans="2:13" ht="27.75" customHeight="1" x14ac:dyDescent="0.2">
      <c r="B45" s="1222"/>
      <c r="C45" s="1223"/>
      <c r="D45" s="106"/>
      <c r="E45" s="1226" t="s">
        <v>35</v>
      </c>
      <c r="F45" s="1226"/>
      <c r="G45" s="1226"/>
      <c r="H45" s="1227"/>
      <c r="I45" s="358">
        <v>1269</v>
      </c>
      <c r="J45" s="359">
        <v>1224</v>
      </c>
      <c r="K45" s="359">
        <v>1232</v>
      </c>
      <c r="L45" s="359">
        <v>1169</v>
      </c>
      <c r="M45" s="360">
        <v>1312</v>
      </c>
    </row>
    <row r="46" spans="2:13" ht="27.75" customHeight="1" x14ac:dyDescent="0.2">
      <c r="B46" s="1222"/>
      <c r="C46" s="1223"/>
      <c r="D46" s="107"/>
      <c r="E46" s="1226" t="s">
        <v>36</v>
      </c>
      <c r="F46" s="1226"/>
      <c r="G46" s="1226"/>
      <c r="H46" s="1227"/>
      <c r="I46" s="358">
        <v>0</v>
      </c>
      <c r="J46" s="359">
        <v>0</v>
      </c>
      <c r="K46" s="359">
        <v>0</v>
      </c>
      <c r="L46" s="359">
        <v>1</v>
      </c>
      <c r="M46" s="360" t="s">
        <v>487</v>
      </c>
    </row>
    <row r="47" spans="2:13" ht="27.75" customHeight="1" x14ac:dyDescent="0.2">
      <c r="B47" s="1222"/>
      <c r="C47" s="1223"/>
      <c r="D47" s="108"/>
      <c r="E47" s="1236" t="s">
        <v>37</v>
      </c>
      <c r="F47" s="1237"/>
      <c r="G47" s="1237"/>
      <c r="H47" s="1238"/>
      <c r="I47" s="358" t="s">
        <v>487</v>
      </c>
      <c r="J47" s="359" t="s">
        <v>487</v>
      </c>
      <c r="K47" s="359" t="s">
        <v>487</v>
      </c>
      <c r="L47" s="359" t="s">
        <v>487</v>
      </c>
      <c r="M47" s="360" t="s">
        <v>487</v>
      </c>
    </row>
    <row r="48" spans="2:13" ht="27.75" customHeight="1" x14ac:dyDescent="0.2">
      <c r="B48" s="1222"/>
      <c r="C48" s="1223"/>
      <c r="D48" s="106"/>
      <c r="E48" s="1226" t="s">
        <v>38</v>
      </c>
      <c r="F48" s="1226"/>
      <c r="G48" s="1226"/>
      <c r="H48" s="1227"/>
      <c r="I48" s="358" t="s">
        <v>487</v>
      </c>
      <c r="J48" s="359" t="s">
        <v>487</v>
      </c>
      <c r="K48" s="359" t="s">
        <v>487</v>
      </c>
      <c r="L48" s="359" t="s">
        <v>487</v>
      </c>
      <c r="M48" s="360" t="s">
        <v>487</v>
      </c>
    </row>
    <row r="49" spans="2:13" ht="27.75" customHeight="1" x14ac:dyDescent="0.2">
      <c r="B49" s="1224"/>
      <c r="C49" s="1225"/>
      <c r="D49" s="106"/>
      <c r="E49" s="1226" t="s">
        <v>39</v>
      </c>
      <c r="F49" s="1226"/>
      <c r="G49" s="1226"/>
      <c r="H49" s="1227"/>
      <c r="I49" s="358" t="s">
        <v>487</v>
      </c>
      <c r="J49" s="359" t="s">
        <v>487</v>
      </c>
      <c r="K49" s="359" t="s">
        <v>487</v>
      </c>
      <c r="L49" s="359" t="s">
        <v>487</v>
      </c>
      <c r="M49" s="360" t="s">
        <v>487</v>
      </c>
    </row>
    <row r="50" spans="2:13" ht="27.75" customHeight="1" x14ac:dyDescent="0.2">
      <c r="B50" s="1220" t="s">
        <v>40</v>
      </c>
      <c r="C50" s="1221"/>
      <c r="D50" s="109"/>
      <c r="E50" s="1226" t="s">
        <v>41</v>
      </c>
      <c r="F50" s="1226"/>
      <c r="G50" s="1226"/>
      <c r="H50" s="1227"/>
      <c r="I50" s="358">
        <v>2655</v>
      </c>
      <c r="J50" s="359">
        <v>3033</v>
      </c>
      <c r="K50" s="359">
        <v>4123</v>
      </c>
      <c r="L50" s="359">
        <v>5019</v>
      </c>
      <c r="M50" s="360">
        <v>5634</v>
      </c>
    </row>
    <row r="51" spans="2:13" ht="27.75" customHeight="1" x14ac:dyDescent="0.2">
      <c r="B51" s="1222"/>
      <c r="C51" s="1223"/>
      <c r="D51" s="106"/>
      <c r="E51" s="1226" t="s">
        <v>42</v>
      </c>
      <c r="F51" s="1226"/>
      <c r="G51" s="1226"/>
      <c r="H51" s="1227"/>
      <c r="I51" s="358">
        <v>180</v>
      </c>
      <c r="J51" s="359">
        <v>137</v>
      </c>
      <c r="K51" s="359">
        <v>113</v>
      </c>
      <c r="L51" s="359">
        <v>83</v>
      </c>
      <c r="M51" s="360">
        <v>57</v>
      </c>
    </row>
    <row r="52" spans="2:13" ht="27.75" customHeight="1" x14ac:dyDescent="0.2">
      <c r="B52" s="1224"/>
      <c r="C52" s="1225"/>
      <c r="D52" s="106"/>
      <c r="E52" s="1226" t="s">
        <v>43</v>
      </c>
      <c r="F52" s="1226"/>
      <c r="G52" s="1226"/>
      <c r="H52" s="1227"/>
      <c r="I52" s="358">
        <v>11988</v>
      </c>
      <c r="J52" s="359">
        <v>12060</v>
      </c>
      <c r="K52" s="359">
        <v>12754</v>
      </c>
      <c r="L52" s="359">
        <v>13763</v>
      </c>
      <c r="M52" s="360">
        <v>14760</v>
      </c>
    </row>
    <row r="53" spans="2:13" ht="27.75" customHeight="1" thickBot="1" x14ac:dyDescent="0.25">
      <c r="B53" s="1228" t="s">
        <v>19</v>
      </c>
      <c r="C53" s="1229"/>
      <c r="D53" s="110"/>
      <c r="E53" s="1230" t="s">
        <v>44</v>
      </c>
      <c r="F53" s="1230"/>
      <c r="G53" s="1230"/>
      <c r="H53" s="1231"/>
      <c r="I53" s="361">
        <v>5291</v>
      </c>
      <c r="J53" s="362">
        <v>6060</v>
      </c>
      <c r="K53" s="362">
        <v>4642</v>
      </c>
      <c r="L53" s="362">
        <v>2502</v>
      </c>
      <c r="M53" s="363">
        <v>2254</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Pm58d22ppZUW+pyYfVdMVuQrKC+l7CsqzCF+dPJoB+sWqJ40UGUnKyg7le6i5c8fLjyL2YWsQKZONf3yexaONQ==" saltValue="FgX0yf3hX27uA12/M8o6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47" t="s">
        <v>46</v>
      </c>
      <c r="D55" s="1247"/>
      <c r="E55" s="1248"/>
      <c r="F55" s="122">
        <v>1337</v>
      </c>
      <c r="G55" s="122">
        <v>1969</v>
      </c>
      <c r="H55" s="123">
        <v>2350</v>
      </c>
    </row>
    <row r="56" spans="2:8" ht="52.5" customHeight="1" x14ac:dyDescent="0.2">
      <c r="B56" s="124"/>
      <c r="C56" s="1249" t="s">
        <v>47</v>
      </c>
      <c r="D56" s="1249"/>
      <c r="E56" s="1250"/>
      <c r="F56" s="125">
        <v>122</v>
      </c>
      <c r="G56" s="125">
        <v>222</v>
      </c>
      <c r="H56" s="126">
        <v>323</v>
      </c>
    </row>
    <row r="57" spans="2:8" ht="53.25" customHeight="1" x14ac:dyDescent="0.2">
      <c r="B57" s="124"/>
      <c r="C57" s="1251" t="s">
        <v>48</v>
      </c>
      <c r="D57" s="1251"/>
      <c r="E57" s="1252"/>
      <c r="F57" s="127">
        <v>1281</v>
      </c>
      <c r="G57" s="127">
        <v>1360</v>
      </c>
      <c r="H57" s="128">
        <v>1411</v>
      </c>
    </row>
    <row r="58" spans="2:8" ht="45.75" customHeight="1" x14ac:dyDescent="0.2">
      <c r="B58" s="129"/>
      <c r="C58" s="1239" t="s">
        <v>560</v>
      </c>
      <c r="D58" s="1240"/>
      <c r="E58" s="1241"/>
      <c r="F58" s="130">
        <v>624</v>
      </c>
      <c r="G58" s="130">
        <v>678</v>
      </c>
      <c r="H58" s="131">
        <v>688</v>
      </c>
    </row>
    <row r="59" spans="2:8" ht="45.75" customHeight="1" x14ac:dyDescent="0.2">
      <c r="B59" s="129"/>
      <c r="C59" s="1239" t="s">
        <v>561</v>
      </c>
      <c r="D59" s="1240"/>
      <c r="E59" s="1241"/>
      <c r="F59" s="130">
        <v>358</v>
      </c>
      <c r="G59" s="130">
        <v>358</v>
      </c>
      <c r="H59" s="131">
        <v>359</v>
      </c>
    </row>
    <row r="60" spans="2:8" ht="45.75" customHeight="1" x14ac:dyDescent="0.2">
      <c r="B60" s="129"/>
      <c r="C60" s="1239" t="s">
        <v>562</v>
      </c>
      <c r="D60" s="1240"/>
      <c r="E60" s="1241"/>
      <c r="F60" s="130">
        <v>152</v>
      </c>
      <c r="G60" s="130">
        <v>174</v>
      </c>
      <c r="H60" s="131">
        <v>215</v>
      </c>
    </row>
    <row r="61" spans="2:8" ht="45.75" customHeight="1" x14ac:dyDescent="0.2">
      <c r="B61" s="129"/>
      <c r="C61" s="1239" t="s">
        <v>563</v>
      </c>
      <c r="D61" s="1240"/>
      <c r="E61" s="1241"/>
      <c r="F61" s="130">
        <v>91</v>
      </c>
      <c r="G61" s="130">
        <v>91</v>
      </c>
      <c r="H61" s="131">
        <v>91</v>
      </c>
    </row>
    <row r="62" spans="2:8" ht="45.75" customHeight="1" thickBot="1" x14ac:dyDescent="0.25">
      <c r="B62" s="132"/>
      <c r="C62" s="1242" t="s">
        <v>564</v>
      </c>
      <c r="D62" s="1243"/>
      <c r="E62" s="1244"/>
      <c r="F62" s="133">
        <v>32</v>
      </c>
      <c r="G62" s="133">
        <v>32</v>
      </c>
      <c r="H62" s="134">
        <v>15</v>
      </c>
    </row>
    <row r="63" spans="2:8" ht="52.5" customHeight="1" thickBot="1" x14ac:dyDescent="0.25">
      <c r="B63" s="135"/>
      <c r="C63" s="1245" t="s">
        <v>49</v>
      </c>
      <c r="D63" s="1245"/>
      <c r="E63" s="1246"/>
      <c r="F63" s="136">
        <v>2740</v>
      </c>
      <c r="G63" s="136">
        <v>3551</v>
      </c>
      <c r="H63" s="137">
        <v>4084</v>
      </c>
    </row>
    <row r="64" spans="2:8" ht="13" x14ac:dyDescent="0.2"/>
  </sheetData>
  <sheetProtection algorithmName="SHA-512" hashValue="FKCD2nTppxVTu1h8lxBmwPeWz9tmhkSzc2GhX2wVPDiOV2OFozB+k10taJuYedDMA/oMKEFaKUmmI2gW7MKAGw==" saltValue="TEPnGGzKmynJBAqi0+iS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55" zoomScaleNormal="55"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565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566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575</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567</v>
      </c>
    </row>
    <row r="50" spans="1:109" ht="13"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526</v>
      </c>
      <c r="BQ50" s="1259"/>
      <c r="BR50" s="1259"/>
      <c r="BS50" s="1259"/>
      <c r="BT50" s="1259"/>
      <c r="BU50" s="1259"/>
      <c r="BV50" s="1259"/>
      <c r="BW50" s="1259"/>
      <c r="BX50" s="1259" t="s">
        <v>527</v>
      </c>
      <c r="BY50" s="1259"/>
      <c r="BZ50" s="1259"/>
      <c r="CA50" s="1259"/>
      <c r="CB50" s="1259"/>
      <c r="CC50" s="1259"/>
      <c r="CD50" s="1259"/>
      <c r="CE50" s="1259"/>
      <c r="CF50" s="1259" t="s">
        <v>528</v>
      </c>
      <c r="CG50" s="1259"/>
      <c r="CH50" s="1259"/>
      <c r="CI50" s="1259"/>
      <c r="CJ50" s="1259"/>
      <c r="CK50" s="1259"/>
      <c r="CL50" s="1259"/>
      <c r="CM50" s="1259"/>
      <c r="CN50" s="1259" t="s">
        <v>529</v>
      </c>
      <c r="CO50" s="1259"/>
      <c r="CP50" s="1259"/>
      <c r="CQ50" s="1259"/>
      <c r="CR50" s="1259"/>
      <c r="CS50" s="1259"/>
      <c r="CT50" s="1259"/>
      <c r="CU50" s="1259"/>
      <c r="CV50" s="1259" t="s">
        <v>530</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568</v>
      </c>
      <c r="AO51" s="1258"/>
      <c r="AP51" s="1258"/>
      <c r="AQ51" s="1258"/>
      <c r="AR51" s="1258"/>
      <c r="AS51" s="1258"/>
      <c r="AT51" s="1258"/>
      <c r="AU51" s="1258"/>
      <c r="AV51" s="1258"/>
      <c r="AW51" s="1258"/>
      <c r="AX51" s="1258"/>
      <c r="AY51" s="1258"/>
      <c r="AZ51" s="1258"/>
      <c r="BA51" s="1258"/>
      <c r="BB51" s="1258" t="s">
        <v>569</v>
      </c>
      <c r="BC51" s="1258"/>
      <c r="BD51" s="1258"/>
      <c r="BE51" s="1258"/>
      <c r="BF51" s="1258"/>
      <c r="BG51" s="1258"/>
      <c r="BH51" s="1258"/>
      <c r="BI51" s="1258"/>
      <c r="BJ51" s="1258"/>
      <c r="BK51" s="1258"/>
      <c r="BL51" s="1258"/>
      <c r="BM51" s="1258"/>
      <c r="BN51" s="1258"/>
      <c r="BO51" s="1258"/>
      <c r="BP51" s="1255">
        <v>84.8</v>
      </c>
      <c r="BQ51" s="1255"/>
      <c r="BR51" s="1255"/>
      <c r="BS51" s="1255"/>
      <c r="BT51" s="1255"/>
      <c r="BU51" s="1255"/>
      <c r="BV51" s="1255"/>
      <c r="BW51" s="1255"/>
      <c r="BX51" s="1255">
        <v>94</v>
      </c>
      <c r="BY51" s="1255"/>
      <c r="BZ51" s="1255"/>
      <c r="CA51" s="1255"/>
      <c r="CB51" s="1255"/>
      <c r="CC51" s="1255"/>
      <c r="CD51" s="1255"/>
      <c r="CE51" s="1255"/>
      <c r="CF51" s="1255">
        <v>64.5</v>
      </c>
      <c r="CG51" s="1255"/>
      <c r="CH51" s="1255"/>
      <c r="CI51" s="1255"/>
      <c r="CJ51" s="1255"/>
      <c r="CK51" s="1255"/>
      <c r="CL51" s="1255"/>
      <c r="CM51" s="1255"/>
      <c r="CN51" s="1255">
        <v>36</v>
      </c>
      <c r="CO51" s="1255"/>
      <c r="CP51" s="1255"/>
      <c r="CQ51" s="1255"/>
      <c r="CR51" s="1255"/>
      <c r="CS51" s="1255"/>
      <c r="CT51" s="1255"/>
      <c r="CU51" s="1255"/>
      <c r="CV51" s="1255">
        <v>32.299999999999997</v>
      </c>
      <c r="CW51" s="1255"/>
      <c r="CX51" s="1255"/>
      <c r="CY51" s="1255"/>
      <c r="CZ51" s="1255"/>
      <c r="DA51" s="1255"/>
      <c r="DB51" s="1255"/>
      <c r="DC51" s="1255"/>
    </row>
    <row r="52" spans="1:109" ht="13"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570</v>
      </c>
      <c r="BC53" s="1258"/>
      <c r="BD53" s="1258"/>
      <c r="BE53" s="1258"/>
      <c r="BF53" s="1258"/>
      <c r="BG53" s="1258"/>
      <c r="BH53" s="1258"/>
      <c r="BI53" s="1258"/>
      <c r="BJ53" s="1258"/>
      <c r="BK53" s="1258"/>
      <c r="BL53" s="1258"/>
      <c r="BM53" s="1258"/>
      <c r="BN53" s="1258"/>
      <c r="BO53" s="1258"/>
      <c r="BP53" s="1255">
        <v>74.5</v>
      </c>
      <c r="BQ53" s="1255"/>
      <c r="BR53" s="1255"/>
      <c r="BS53" s="1255"/>
      <c r="BT53" s="1255"/>
      <c r="BU53" s="1255"/>
      <c r="BV53" s="1255"/>
      <c r="BW53" s="1255"/>
      <c r="BX53" s="1255">
        <v>75</v>
      </c>
      <c r="BY53" s="1255"/>
      <c r="BZ53" s="1255"/>
      <c r="CA53" s="1255"/>
      <c r="CB53" s="1255"/>
      <c r="CC53" s="1255"/>
      <c r="CD53" s="1255"/>
      <c r="CE53" s="1255"/>
      <c r="CF53" s="1255">
        <v>73.099999999999994</v>
      </c>
      <c r="CG53" s="1255"/>
      <c r="CH53" s="1255"/>
      <c r="CI53" s="1255"/>
      <c r="CJ53" s="1255"/>
      <c r="CK53" s="1255"/>
      <c r="CL53" s="1255"/>
      <c r="CM53" s="1255"/>
      <c r="CN53" s="1255">
        <v>73.8</v>
      </c>
      <c r="CO53" s="1255"/>
      <c r="CP53" s="1255"/>
      <c r="CQ53" s="1255"/>
      <c r="CR53" s="1255"/>
      <c r="CS53" s="1255"/>
      <c r="CT53" s="1255"/>
      <c r="CU53" s="1255"/>
      <c r="CV53" s="1255">
        <v>74.400000000000006</v>
      </c>
      <c r="CW53" s="1255"/>
      <c r="CX53" s="1255"/>
      <c r="CY53" s="1255"/>
      <c r="CZ53" s="1255"/>
      <c r="DA53" s="1255"/>
      <c r="DB53" s="1255"/>
      <c r="DC53" s="1255"/>
    </row>
    <row r="54" spans="1:109" ht="13"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 x14ac:dyDescent="0.2">
      <c r="A55" s="380"/>
      <c r="B55" s="372"/>
      <c r="G55" s="1253"/>
      <c r="H55" s="1253"/>
      <c r="I55" s="1253"/>
      <c r="J55" s="1253"/>
      <c r="K55" s="1260"/>
      <c r="L55" s="1260"/>
      <c r="M55" s="1260"/>
      <c r="N55" s="1260"/>
      <c r="AN55" s="1259" t="s">
        <v>571</v>
      </c>
      <c r="AO55" s="1259"/>
      <c r="AP55" s="1259"/>
      <c r="AQ55" s="1259"/>
      <c r="AR55" s="1259"/>
      <c r="AS55" s="1259"/>
      <c r="AT55" s="1259"/>
      <c r="AU55" s="1259"/>
      <c r="AV55" s="1259"/>
      <c r="AW55" s="1259"/>
      <c r="AX55" s="1259"/>
      <c r="AY55" s="1259"/>
      <c r="AZ55" s="1259"/>
      <c r="BA55" s="1259"/>
      <c r="BB55" s="1258" t="s">
        <v>569</v>
      </c>
      <c r="BC55" s="1258"/>
      <c r="BD55" s="1258"/>
      <c r="BE55" s="1258"/>
      <c r="BF55" s="1258"/>
      <c r="BG55" s="1258"/>
      <c r="BH55" s="1258"/>
      <c r="BI55" s="1258"/>
      <c r="BJ55" s="1258"/>
      <c r="BK55" s="1258"/>
      <c r="BL55" s="1258"/>
      <c r="BM55" s="1258"/>
      <c r="BN55" s="1258"/>
      <c r="BO55" s="1258"/>
      <c r="BP55" s="1255">
        <v>49.7</v>
      </c>
      <c r="BQ55" s="1255"/>
      <c r="BR55" s="1255"/>
      <c r="BS55" s="1255"/>
      <c r="BT55" s="1255"/>
      <c r="BU55" s="1255"/>
      <c r="BV55" s="1255"/>
      <c r="BW55" s="1255"/>
      <c r="BX55" s="1255">
        <v>37.299999999999997</v>
      </c>
      <c r="BY55" s="1255"/>
      <c r="BZ55" s="1255"/>
      <c r="CA55" s="1255"/>
      <c r="CB55" s="1255"/>
      <c r="CC55" s="1255"/>
      <c r="CD55" s="1255"/>
      <c r="CE55" s="1255"/>
      <c r="CF55" s="1255">
        <v>25.4</v>
      </c>
      <c r="CG55" s="1255"/>
      <c r="CH55" s="1255"/>
      <c r="CI55" s="1255"/>
      <c r="CJ55" s="1255"/>
      <c r="CK55" s="1255"/>
      <c r="CL55" s="1255"/>
      <c r="CM55" s="1255"/>
      <c r="CN55" s="1255">
        <v>17.600000000000001</v>
      </c>
      <c r="CO55" s="1255"/>
      <c r="CP55" s="1255"/>
      <c r="CQ55" s="1255"/>
      <c r="CR55" s="1255"/>
      <c r="CS55" s="1255"/>
      <c r="CT55" s="1255"/>
      <c r="CU55" s="1255"/>
      <c r="CV55" s="1255">
        <v>17.2</v>
      </c>
      <c r="CW55" s="1255"/>
      <c r="CX55" s="1255"/>
      <c r="CY55" s="1255"/>
      <c r="CZ55" s="1255"/>
      <c r="DA55" s="1255"/>
      <c r="DB55" s="1255"/>
      <c r="DC55" s="1255"/>
    </row>
    <row r="56" spans="1:109" ht="13"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570</v>
      </c>
      <c r="BC57" s="1258"/>
      <c r="BD57" s="1258"/>
      <c r="BE57" s="1258"/>
      <c r="BF57" s="1258"/>
      <c r="BG57" s="1258"/>
      <c r="BH57" s="1258"/>
      <c r="BI57" s="1258"/>
      <c r="BJ57" s="1258"/>
      <c r="BK57" s="1258"/>
      <c r="BL57" s="1258"/>
      <c r="BM57" s="1258"/>
      <c r="BN57" s="1258"/>
      <c r="BO57" s="1258"/>
      <c r="BP57" s="1255">
        <v>60.2</v>
      </c>
      <c r="BQ57" s="1255"/>
      <c r="BR57" s="1255"/>
      <c r="BS57" s="1255"/>
      <c r="BT57" s="1255"/>
      <c r="BU57" s="1255"/>
      <c r="BV57" s="1255"/>
      <c r="BW57" s="1255"/>
      <c r="BX57" s="1255">
        <v>62</v>
      </c>
      <c r="BY57" s="1255"/>
      <c r="BZ57" s="1255"/>
      <c r="CA57" s="1255"/>
      <c r="CB57" s="1255"/>
      <c r="CC57" s="1255"/>
      <c r="CD57" s="1255"/>
      <c r="CE57" s="1255"/>
      <c r="CF57" s="1255">
        <v>63.2</v>
      </c>
      <c r="CG57" s="1255"/>
      <c r="CH57" s="1255"/>
      <c r="CI57" s="1255"/>
      <c r="CJ57" s="1255"/>
      <c r="CK57" s="1255"/>
      <c r="CL57" s="1255"/>
      <c r="CM57" s="1255"/>
      <c r="CN57" s="1255">
        <v>65.3</v>
      </c>
      <c r="CO57" s="1255"/>
      <c r="CP57" s="1255"/>
      <c r="CQ57" s="1255"/>
      <c r="CR57" s="1255"/>
      <c r="CS57" s="1255"/>
      <c r="CT57" s="1255"/>
      <c r="CU57" s="1255"/>
      <c r="CV57" s="1255">
        <v>66.900000000000006</v>
      </c>
      <c r="CW57" s="1255"/>
      <c r="CX57" s="1255"/>
      <c r="CY57" s="1255"/>
      <c r="CZ57" s="1255"/>
      <c r="DA57" s="1255"/>
      <c r="DB57" s="1255"/>
      <c r="DC57" s="1255"/>
      <c r="DD57" s="385"/>
      <c r="DE57" s="384"/>
    </row>
    <row r="58" spans="1:109" s="380" customFormat="1" ht="13"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572</v>
      </c>
    </row>
    <row r="64" spans="1:109" ht="13" x14ac:dyDescent="0.2">
      <c r="B64" s="372"/>
      <c r="G64" s="379"/>
      <c r="I64" s="392"/>
      <c r="J64" s="392"/>
      <c r="K64" s="392"/>
      <c r="L64" s="392"/>
      <c r="M64" s="392"/>
      <c r="N64" s="393"/>
      <c r="AM64" s="379"/>
      <c r="AN64" s="379" t="s">
        <v>566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1" t="s">
        <v>574</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567</v>
      </c>
    </row>
    <row r="72" spans="2:107" ht="13"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526</v>
      </c>
      <c r="BQ72" s="1259"/>
      <c r="BR72" s="1259"/>
      <c r="BS72" s="1259"/>
      <c r="BT72" s="1259"/>
      <c r="BU72" s="1259"/>
      <c r="BV72" s="1259"/>
      <c r="BW72" s="1259"/>
      <c r="BX72" s="1259" t="s">
        <v>527</v>
      </c>
      <c r="BY72" s="1259"/>
      <c r="BZ72" s="1259"/>
      <c r="CA72" s="1259"/>
      <c r="CB72" s="1259"/>
      <c r="CC72" s="1259"/>
      <c r="CD72" s="1259"/>
      <c r="CE72" s="1259"/>
      <c r="CF72" s="1259" t="s">
        <v>528</v>
      </c>
      <c r="CG72" s="1259"/>
      <c r="CH72" s="1259"/>
      <c r="CI72" s="1259"/>
      <c r="CJ72" s="1259"/>
      <c r="CK72" s="1259"/>
      <c r="CL72" s="1259"/>
      <c r="CM72" s="1259"/>
      <c r="CN72" s="1259" t="s">
        <v>529</v>
      </c>
      <c r="CO72" s="1259"/>
      <c r="CP72" s="1259"/>
      <c r="CQ72" s="1259"/>
      <c r="CR72" s="1259"/>
      <c r="CS72" s="1259"/>
      <c r="CT72" s="1259"/>
      <c r="CU72" s="1259"/>
      <c r="CV72" s="1259" t="s">
        <v>530</v>
      </c>
      <c r="CW72" s="1259"/>
      <c r="CX72" s="1259"/>
      <c r="CY72" s="1259"/>
      <c r="CZ72" s="1259"/>
      <c r="DA72" s="1259"/>
      <c r="DB72" s="1259"/>
      <c r="DC72" s="1259"/>
    </row>
    <row r="73" spans="2:107" ht="13" x14ac:dyDescent="0.2">
      <c r="B73" s="372"/>
      <c r="G73" s="1270"/>
      <c r="H73" s="1270"/>
      <c r="I73" s="1270"/>
      <c r="J73" s="1270"/>
      <c r="K73" s="1254"/>
      <c r="L73" s="1254"/>
      <c r="M73" s="1254"/>
      <c r="N73" s="1254"/>
      <c r="AM73" s="381"/>
      <c r="AN73" s="1258" t="s">
        <v>568</v>
      </c>
      <c r="AO73" s="1258"/>
      <c r="AP73" s="1258"/>
      <c r="AQ73" s="1258"/>
      <c r="AR73" s="1258"/>
      <c r="AS73" s="1258"/>
      <c r="AT73" s="1258"/>
      <c r="AU73" s="1258"/>
      <c r="AV73" s="1258"/>
      <c r="AW73" s="1258"/>
      <c r="AX73" s="1258"/>
      <c r="AY73" s="1258"/>
      <c r="AZ73" s="1258"/>
      <c r="BA73" s="1258"/>
      <c r="BB73" s="1258" t="s">
        <v>569</v>
      </c>
      <c r="BC73" s="1258"/>
      <c r="BD73" s="1258"/>
      <c r="BE73" s="1258"/>
      <c r="BF73" s="1258"/>
      <c r="BG73" s="1258"/>
      <c r="BH73" s="1258"/>
      <c r="BI73" s="1258"/>
      <c r="BJ73" s="1258"/>
      <c r="BK73" s="1258"/>
      <c r="BL73" s="1258"/>
      <c r="BM73" s="1258"/>
      <c r="BN73" s="1258"/>
      <c r="BO73" s="1258"/>
      <c r="BP73" s="1255">
        <v>84.8</v>
      </c>
      <c r="BQ73" s="1255"/>
      <c r="BR73" s="1255"/>
      <c r="BS73" s="1255"/>
      <c r="BT73" s="1255"/>
      <c r="BU73" s="1255"/>
      <c r="BV73" s="1255"/>
      <c r="BW73" s="1255"/>
      <c r="BX73" s="1255">
        <v>94</v>
      </c>
      <c r="BY73" s="1255"/>
      <c r="BZ73" s="1255"/>
      <c r="CA73" s="1255"/>
      <c r="CB73" s="1255"/>
      <c r="CC73" s="1255"/>
      <c r="CD73" s="1255"/>
      <c r="CE73" s="1255"/>
      <c r="CF73" s="1255">
        <v>64.5</v>
      </c>
      <c r="CG73" s="1255"/>
      <c r="CH73" s="1255"/>
      <c r="CI73" s="1255"/>
      <c r="CJ73" s="1255"/>
      <c r="CK73" s="1255"/>
      <c r="CL73" s="1255"/>
      <c r="CM73" s="1255"/>
      <c r="CN73" s="1255">
        <v>36</v>
      </c>
      <c r="CO73" s="1255"/>
      <c r="CP73" s="1255"/>
      <c r="CQ73" s="1255"/>
      <c r="CR73" s="1255"/>
      <c r="CS73" s="1255"/>
      <c r="CT73" s="1255"/>
      <c r="CU73" s="1255"/>
      <c r="CV73" s="1255">
        <v>32.299999999999997</v>
      </c>
      <c r="CW73" s="1255"/>
      <c r="CX73" s="1255"/>
      <c r="CY73" s="1255"/>
      <c r="CZ73" s="1255"/>
      <c r="DA73" s="1255"/>
      <c r="DB73" s="1255"/>
      <c r="DC73" s="1255"/>
    </row>
    <row r="74" spans="2:107" ht="13"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573</v>
      </c>
      <c r="BC75" s="1258"/>
      <c r="BD75" s="1258"/>
      <c r="BE75" s="1258"/>
      <c r="BF75" s="1258"/>
      <c r="BG75" s="1258"/>
      <c r="BH75" s="1258"/>
      <c r="BI75" s="1258"/>
      <c r="BJ75" s="1258"/>
      <c r="BK75" s="1258"/>
      <c r="BL75" s="1258"/>
      <c r="BM75" s="1258"/>
      <c r="BN75" s="1258"/>
      <c r="BO75" s="1258"/>
      <c r="BP75" s="1255">
        <v>8.8000000000000007</v>
      </c>
      <c r="BQ75" s="1255"/>
      <c r="BR75" s="1255"/>
      <c r="BS75" s="1255"/>
      <c r="BT75" s="1255"/>
      <c r="BU75" s="1255"/>
      <c r="BV75" s="1255"/>
      <c r="BW75" s="1255"/>
      <c r="BX75" s="1255">
        <v>8.4</v>
      </c>
      <c r="BY75" s="1255"/>
      <c r="BZ75" s="1255"/>
      <c r="CA75" s="1255"/>
      <c r="CB75" s="1255"/>
      <c r="CC75" s="1255"/>
      <c r="CD75" s="1255"/>
      <c r="CE75" s="1255"/>
      <c r="CF75" s="1255">
        <v>8.3000000000000007</v>
      </c>
      <c r="CG75" s="1255"/>
      <c r="CH75" s="1255"/>
      <c r="CI75" s="1255"/>
      <c r="CJ75" s="1255"/>
      <c r="CK75" s="1255"/>
      <c r="CL75" s="1255"/>
      <c r="CM75" s="1255"/>
      <c r="CN75" s="1255">
        <v>8.3000000000000007</v>
      </c>
      <c r="CO75" s="1255"/>
      <c r="CP75" s="1255"/>
      <c r="CQ75" s="1255"/>
      <c r="CR75" s="1255"/>
      <c r="CS75" s="1255"/>
      <c r="CT75" s="1255"/>
      <c r="CU75" s="1255"/>
      <c r="CV75" s="1255">
        <v>8.6</v>
      </c>
      <c r="CW75" s="1255"/>
      <c r="CX75" s="1255"/>
      <c r="CY75" s="1255"/>
      <c r="CZ75" s="1255"/>
      <c r="DA75" s="1255"/>
      <c r="DB75" s="1255"/>
      <c r="DC75" s="1255"/>
    </row>
    <row r="76" spans="2:107" ht="13"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 x14ac:dyDescent="0.2">
      <c r="B77" s="372"/>
      <c r="G77" s="1253"/>
      <c r="H77" s="1253"/>
      <c r="I77" s="1253"/>
      <c r="J77" s="1253"/>
      <c r="K77" s="1254"/>
      <c r="L77" s="1254"/>
      <c r="M77" s="1254"/>
      <c r="N77" s="1254"/>
      <c r="AN77" s="1259" t="s">
        <v>571</v>
      </c>
      <c r="AO77" s="1259"/>
      <c r="AP77" s="1259"/>
      <c r="AQ77" s="1259"/>
      <c r="AR77" s="1259"/>
      <c r="AS77" s="1259"/>
      <c r="AT77" s="1259"/>
      <c r="AU77" s="1259"/>
      <c r="AV77" s="1259"/>
      <c r="AW77" s="1259"/>
      <c r="AX77" s="1259"/>
      <c r="AY77" s="1259"/>
      <c r="AZ77" s="1259"/>
      <c r="BA77" s="1259"/>
      <c r="BB77" s="1258" t="s">
        <v>569</v>
      </c>
      <c r="BC77" s="1258"/>
      <c r="BD77" s="1258"/>
      <c r="BE77" s="1258"/>
      <c r="BF77" s="1258"/>
      <c r="BG77" s="1258"/>
      <c r="BH77" s="1258"/>
      <c r="BI77" s="1258"/>
      <c r="BJ77" s="1258"/>
      <c r="BK77" s="1258"/>
      <c r="BL77" s="1258"/>
      <c r="BM77" s="1258"/>
      <c r="BN77" s="1258"/>
      <c r="BO77" s="1258"/>
      <c r="BP77" s="1255">
        <v>49.7</v>
      </c>
      <c r="BQ77" s="1255"/>
      <c r="BR77" s="1255"/>
      <c r="BS77" s="1255"/>
      <c r="BT77" s="1255"/>
      <c r="BU77" s="1255"/>
      <c r="BV77" s="1255"/>
      <c r="BW77" s="1255"/>
      <c r="BX77" s="1255">
        <v>37.299999999999997</v>
      </c>
      <c r="BY77" s="1255"/>
      <c r="BZ77" s="1255"/>
      <c r="CA77" s="1255"/>
      <c r="CB77" s="1255"/>
      <c r="CC77" s="1255"/>
      <c r="CD77" s="1255"/>
      <c r="CE77" s="1255"/>
      <c r="CF77" s="1255">
        <v>25.4</v>
      </c>
      <c r="CG77" s="1255"/>
      <c r="CH77" s="1255"/>
      <c r="CI77" s="1255"/>
      <c r="CJ77" s="1255"/>
      <c r="CK77" s="1255"/>
      <c r="CL77" s="1255"/>
      <c r="CM77" s="1255"/>
      <c r="CN77" s="1255">
        <v>17.600000000000001</v>
      </c>
      <c r="CO77" s="1255"/>
      <c r="CP77" s="1255"/>
      <c r="CQ77" s="1255"/>
      <c r="CR77" s="1255"/>
      <c r="CS77" s="1255"/>
      <c r="CT77" s="1255"/>
      <c r="CU77" s="1255"/>
      <c r="CV77" s="1255">
        <v>17.2</v>
      </c>
      <c r="CW77" s="1255"/>
      <c r="CX77" s="1255"/>
      <c r="CY77" s="1255"/>
      <c r="CZ77" s="1255"/>
      <c r="DA77" s="1255"/>
      <c r="DB77" s="1255"/>
      <c r="DC77" s="1255"/>
    </row>
    <row r="78" spans="2:107" ht="13"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573</v>
      </c>
      <c r="BC79" s="1258"/>
      <c r="BD79" s="1258"/>
      <c r="BE79" s="1258"/>
      <c r="BF79" s="1258"/>
      <c r="BG79" s="1258"/>
      <c r="BH79" s="1258"/>
      <c r="BI79" s="1258"/>
      <c r="BJ79" s="1258"/>
      <c r="BK79" s="1258"/>
      <c r="BL79" s="1258"/>
      <c r="BM79" s="1258"/>
      <c r="BN79" s="1258"/>
      <c r="BO79" s="1258"/>
      <c r="BP79" s="1255">
        <v>9.1999999999999993</v>
      </c>
      <c r="BQ79" s="1255"/>
      <c r="BR79" s="1255"/>
      <c r="BS79" s="1255"/>
      <c r="BT79" s="1255"/>
      <c r="BU79" s="1255"/>
      <c r="BV79" s="1255"/>
      <c r="BW79" s="1255"/>
      <c r="BX79" s="1255">
        <v>8.6</v>
      </c>
      <c r="BY79" s="1255"/>
      <c r="BZ79" s="1255"/>
      <c r="CA79" s="1255"/>
      <c r="CB79" s="1255"/>
      <c r="CC79" s="1255"/>
      <c r="CD79" s="1255"/>
      <c r="CE79" s="1255"/>
      <c r="CF79" s="1255">
        <v>8.3000000000000007</v>
      </c>
      <c r="CG79" s="1255"/>
      <c r="CH79" s="1255"/>
      <c r="CI79" s="1255"/>
      <c r="CJ79" s="1255"/>
      <c r="CK79" s="1255"/>
      <c r="CL79" s="1255"/>
      <c r="CM79" s="1255"/>
      <c r="CN79" s="1255">
        <v>8.4</v>
      </c>
      <c r="CO79" s="1255"/>
      <c r="CP79" s="1255"/>
      <c r="CQ79" s="1255"/>
      <c r="CR79" s="1255"/>
      <c r="CS79" s="1255"/>
      <c r="CT79" s="1255"/>
      <c r="CU79" s="1255"/>
      <c r="CV79" s="1255">
        <v>8.6</v>
      </c>
      <c r="CW79" s="1255"/>
      <c r="CX79" s="1255"/>
      <c r="CY79" s="1255"/>
      <c r="CZ79" s="1255"/>
      <c r="DA79" s="1255"/>
      <c r="DB79" s="1255"/>
      <c r="DC79" s="1255"/>
    </row>
    <row r="80" spans="2:107" ht="13"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6HNCpZe13O2l4OmioQ3b2OXgBJp9nyUK3Wp9mVwG287ke15uBzSGEoHqxJEVeDzbEmJfg8dU7GOkgdTtB7mxLw==" saltValue="5Y0UM/19jjrhc5eQiFUl/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55" zoomScaleNormal="55"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476</v>
      </c>
    </row>
  </sheetData>
  <sheetProtection algorithmName="SHA-512" hashValue="EV1Swt6yoMFoAZ/Hqx7LDIS8q2yOBgz4QReY+yXqnNAVdyKcPNEi92tLfDnH1gmIhCq8iTHc5A1lLh0iO8sRqA==" saltValue="7c+HtDbkrdTHjDByojE9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55" zoomScaleNormal="55"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476</v>
      </c>
    </row>
  </sheetData>
  <sheetProtection algorithmName="SHA-512" hashValue="VyHONu6YPMF0bUwhyp5F1UOQnx6m/OSuaESB7cPJnK5OIJD/x8SosqY01uGyyGvJcTz8wk0ZYDP+WM05fmPf0w==" saltValue="t9gJS5EGA7pB3ESJOeYLr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53821</v>
      </c>
      <c r="E3" s="156"/>
      <c r="F3" s="157">
        <v>74581</v>
      </c>
      <c r="G3" s="158"/>
      <c r="H3" s="159"/>
    </row>
    <row r="4" spans="1:8" x14ac:dyDescent="0.2">
      <c r="A4" s="160"/>
      <c r="B4" s="161"/>
      <c r="C4" s="162"/>
      <c r="D4" s="163">
        <v>7310</v>
      </c>
      <c r="E4" s="164"/>
      <c r="F4" s="165">
        <v>41563</v>
      </c>
      <c r="G4" s="166"/>
      <c r="H4" s="167"/>
    </row>
    <row r="5" spans="1:8" x14ac:dyDescent="0.2">
      <c r="A5" s="148" t="s">
        <v>520</v>
      </c>
      <c r="B5" s="153"/>
      <c r="C5" s="154"/>
      <c r="D5" s="155">
        <v>31832</v>
      </c>
      <c r="E5" s="156"/>
      <c r="F5" s="157">
        <v>76347</v>
      </c>
      <c r="G5" s="158"/>
      <c r="H5" s="159"/>
    </row>
    <row r="6" spans="1:8" x14ac:dyDescent="0.2">
      <c r="A6" s="160"/>
      <c r="B6" s="161"/>
      <c r="C6" s="162"/>
      <c r="D6" s="163">
        <v>14840</v>
      </c>
      <c r="E6" s="164"/>
      <c r="F6" s="165">
        <v>41762</v>
      </c>
      <c r="G6" s="166"/>
      <c r="H6" s="167"/>
    </row>
    <row r="7" spans="1:8" x14ac:dyDescent="0.2">
      <c r="A7" s="148" t="s">
        <v>521</v>
      </c>
      <c r="B7" s="153"/>
      <c r="C7" s="154"/>
      <c r="D7" s="155">
        <v>36031</v>
      </c>
      <c r="E7" s="156"/>
      <c r="F7" s="157">
        <v>69604</v>
      </c>
      <c r="G7" s="158"/>
      <c r="H7" s="159"/>
    </row>
    <row r="8" spans="1:8" x14ac:dyDescent="0.2">
      <c r="A8" s="160"/>
      <c r="B8" s="161"/>
      <c r="C8" s="162"/>
      <c r="D8" s="163">
        <v>22674</v>
      </c>
      <c r="E8" s="164"/>
      <c r="F8" s="165">
        <v>36247</v>
      </c>
      <c r="G8" s="166"/>
      <c r="H8" s="167"/>
    </row>
    <row r="9" spans="1:8" x14ac:dyDescent="0.2">
      <c r="A9" s="148" t="s">
        <v>522</v>
      </c>
      <c r="B9" s="153"/>
      <c r="C9" s="154"/>
      <c r="D9" s="155">
        <v>58366</v>
      </c>
      <c r="E9" s="156"/>
      <c r="F9" s="157">
        <v>68410</v>
      </c>
      <c r="G9" s="158"/>
      <c r="H9" s="159"/>
    </row>
    <row r="10" spans="1:8" x14ac:dyDescent="0.2">
      <c r="A10" s="160"/>
      <c r="B10" s="161"/>
      <c r="C10" s="162"/>
      <c r="D10" s="163">
        <v>34688</v>
      </c>
      <c r="E10" s="164"/>
      <c r="F10" s="165">
        <v>35086</v>
      </c>
      <c r="G10" s="166"/>
      <c r="H10" s="167"/>
    </row>
    <row r="11" spans="1:8" x14ac:dyDescent="0.2">
      <c r="A11" s="148" t="s">
        <v>523</v>
      </c>
      <c r="B11" s="153"/>
      <c r="C11" s="154"/>
      <c r="D11" s="155">
        <v>132880</v>
      </c>
      <c r="E11" s="156"/>
      <c r="F11" s="157">
        <v>73019</v>
      </c>
      <c r="G11" s="158"/>
      <c r="H11" s="159"/>
    </row>
    <row r="12" spans="1:8" x14ac:dyDescent="0.2">
      <c r="A12" s="160"/>
      <c r="B12" s="161"/>
      <c r="C12" s="168"/>
      <c r="D12" s="163">
        <v>103285</v>
      </c>
      <c r="E12" s="164"/>
      <c r="F12" s="165">
        <v>39427</v>
      </c>
      <c r="G12" s="166"/>
      <c r="H12" s="167"/>
    </row>
    <row r="13" spans="1:8" x14ac:dyDescent="0.2">
      <c r="A13" s="148"/>
      <c r="B13" s="153"/>
      <c r="C13" s="169"/>
      <c r="D13" s="170">
        <v>62586</v>
      </c>
      <c r="E13" s="171"/>
      <c r="F13" s="172">
        <v>72392</v>
      </c>
      <c r="G13" s="173"/>
      <c r="H13" s="159"/>
    </row>
    <row r="14" spans="1:8" x14ac:dyDescent="0.2">
      <c r="A14" s="160"/>
      <c r="B14" s="161"/>
      <c r="C14" s="162"/>
      <c r="D14" s="163">
        <v>36559</v>
      </c>
      <c r="E14" s="164"/>
      <c r="F14" s="165">
        <v>38817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2.2400000000000002</v>
      </c>
      <c r="C19" s="174">
        <f>ROUND(VALUE(SUBSTITUTE(実質収支比率等に係る経年分析!G$48,"▲","-")),2)</f>
        <v>1.47</v>
      </c>
      <c r="D19" s="174">
        <f>ROUND(VALUE(SUBSTITUTE(実質収支比率等に係る経年分析!H$48,"▲","-")),2)</f>
        <v>10.1</v>
      </c>
      <c r="E19" s="174">
        <f>ROUND(VALUE(SUBSTITUTE(実質収支比率等に係る経年分析!I$48,"▲","-")),2)</f>
        <v>6.56</v>
      </c>
      <c r="F19" s="174">
        <f>ROUND(VALUE(SUBSTITUTE(実質収支比率等に係る経年分析!J$48,"▲","-")),2)</f>
        <v>6.58</v>
      </c>
    </row>
    <row r="20" spans="1:11" x14ac:dyDescent="0.2">
      <c r="A20" s="174" t="s">
        <v>53</v>
      </c>
      <c r="B20" s="174">
        <f>ROUND(VALUE(SUBSTITUTE(実質収支比率等に係る経年分析!F$47,"▲","-")),2)</f>
        <v>6.95</v>
      </c>
      <c r="C20" s="174">
        <f>ROUND(VALUE(SUBSTITUTE(実質収支比率等に係る経年分析!G$47,"▲","-")),2)</f>
        <v>10.17</v>
      </c>
      <c r="D20" s="174">
        <f>ROUND(VALUE(SUBSTITUTE(実質収支比率等に係る経年分析!H$47,"▲","-")),2)</f>
        <v>16.62</v>
      </c>
      <c r="E20" s="174">
        <f>ROUND(VALUE(SUBSTITUTE(実質収支比率等に係る経年分析!I$47,"▲","-")),2)</f>
        <v>25.12</v>
      </c>
      <c r="F20" s="174">
        <f>ROUND(VALUE(SUBSTITUTE(実質収支比率等に係る経年分析!J$47,"▲","-")),2)</f>
        <v>29.73</v>
      </c>
    </row>
    <row r="21" spans="1:11" x14ac:dyDescent="0.2">
      <c r="A21" s="174" t="s">
        <v>54</v>
      </c>
      <c r="B21" s="174">
        <f>IF(ISNUMBER(VALUE(SUBSTITUTE(実質収支比率等に係る経年分析!F$49,"▲","-"))),ROUND(VALUE(SUBSTITUTE(実質収支比率等に係る経年分析!F$49,"▲","-")),2),NA())</f>
        <v>-9.5</v>
      </c>
      <c r="C21" s="174">
        <f>IF(ISNUMBER(VALUE(SUBSTITUTE(実質収支比率等に係る経年分析!G$49,"▲","-"))),ROUND(VALUE(SUBSTITUTE(実質収支比率等に係る経年分析!G$49,"▲","-")),2),NA())</f>
        <v>1.66</v>
      </c>
      <c r="D21" s="174">
        <f>IF(ISNUMBER(VALUE(SUBSTITUTE(実質収支比率等に係る経年分析!H$49,"▲","-"))),ROUND(VALUE(SUBSTITUTE(実質収支比率等に係る経年分析!H$49,"▲","-")),2),NA())</f>
        <v>15.5</v>
      </c>
      <c r="E21" s="174">
        <f>IF(ISNUMBER(VALUE(SUBSTITUTE(実質収支比率等に係る経年分析!I$49,"▲","-"))),ROUND(VALUE(SUBSTITUTE(実質収支比率等に係る経年分析!I$49,"▲","-")),2),NA())</f>
        <v>-0.92</v>
      </c>
      <c r="F21" s="174">
        <f>IF(ISNUMBER(VALUE(SUBSTITUTE(実質収支比率等に係る経年分析!J$49,"▲","-"))),ROUND(VALUE(SUBSTITUTE(実質収支比率等に係る経年分析!J$49,"▲","-")),2),NA())</f>
        <v>1.65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17.59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14.04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14.77</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13.97</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公共用地先行取得事業特別会計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貸付資金特別会計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0.28000000000000003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0.15</v>
      </c>
    </row>
    <row r="34" spans="1:16" x14ac:dyDescent="0.2">
      <c r="A34" s="175" t="str">
        <f>IF(連結実質赤字比率に係る赤字・黒字の構成分析!C$36="",NA(),連結実質赤字比率に係る赤字・黒字の構成分析!C$36)</f>
        <v>港湾事業特別会計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0.23</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6.27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6.34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852</v>
      </c>
      <c r="E42" s="176"/>
      <c r="F42" s="176"/>
      <c r="G42" s="176">
        <f>'実質公債費比率（分子）の構造'!L$52</f>
        <v>870</v>
      </c>
      <c r="H42" s="176"/>
      <c r="I42" s="176"/>
      <c r="J42" s="176">
        <f>'実質公債費比率（分子）の構造'!M$52</f>
        <v>886</v>
      </c>
      <c r="K42" s="176"/>
      <c r="L42" s="176"/>
      <c r="M42" s="176">
        <f>'実質公債費比率（分子）の構造'!N$52</f>
        <v>909</v>
      </c>
      <c r="N42" s="176"/>
      <c r="O42" s="176"/>
      <c r="P42" s="176">
        <f>'実質公債費比率（分子）の構造'!O$52</f>
        <v>946</v>
      </c>
    </row>
    <row r="43" spans="1:16" x14ac:dyDescent="0.2">
      <c r="A43" s="176" t="s">
        <v>16</v>
      </c>
      <c r="B43" s="176">
        <f>'実質公債費比率（分子）の構造'!K$51</f>
        <v>2</v>
      </c>
      <c r="C43" s="176"/>
      <c r="D43" s="176"/>
      <c r="E43" s="176">
        <f>'実質公債費比率（分子）の構造'!L$51</f>
        <v>0</v>
      </c>
      <c r="F43" s="176"/>
      <c r="G43" s="176"/>
      <c r="H43" s="176">
        <f>'実質公債費比率（分子）の構造'!M$51</f>
        <v>0</v>
      </c>
      <c r="I43" s="176"/>
      <c r="J43" s="176"/>
      <c r="K43" s="176">
        <f>'実質公債費比率（分子）の構造'!N$51</f>
        <v>1</v>
      </c>
      <c r="L43" s="176"/>
      <c r="M43" s="176"/>
      <c r="N43" s="176">
        <f>'実質公債費比率（分子）の構造'!O$51</f>
        <v>2</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43</v>
      </c>
      <c r="C45" s="176"/>
      <c r="D45" s="176"/>
      <c r="E45" s="176">
        <f>'実質公債費比率（分子）の構造'!L$49</f>
        <v>44</v>
      </c>
      <c r="F45" s="176"/>
      <c r="G45" s="176"/>
      <c r="H45" s="176">
        <f>'実質公債費比率（分子）の構造'!M$49</f>
        <v>48</v>
      </c>
      <c r="I45" s="176"/>
      <c r="J45" s="176"/>
      <c r="K45" s="176">
        <f>'実質公債費比率（分子）の構造'!N$49</f>
        <v>35</v>
      </c>
      <c r="L45" s="176"/>
      <c r="M45" s="176"/>
      <c r="N45" s="176">
        <f>'実質公債費比率（分子）の構造'!O$49</f>
        <v>60</v>
      </c>
      <c r="O45" s="176"/>
      <c r="P45" s="176"/>
    </row>
    <row r="46" spans="1:16" x14ac:dyDescent="0.2">
      <c r="A46" s="176" t="s">
        <v>64</v>
      </c>
      <c r="B46" s="176">
        <f>'実質公債費比率（分子）の構造'!K$48</f>
        <v>292</v>
      </c>
      <c r="C46" s="176"/>
      <c r="D46" s="176"/>
      <c r="E46" s="176">
        <f>'実質公債費比率（分子）の構造'!L$48</f>
        <v>326</v>
      </c>
      <c r="F46" s="176"/>
      <c r="G46" s="176"/>
      <c r="H46" s="176">
        <f>'実質公債費比率（分子）の構造'!M$48</f>
        <v>330</v>
      </c>
      <c r="I46" s="176"/>
      <c r="J46" s="176"/>
      <c r="K46" s="176">
        <f>'実質公債費比率（分子）の構造'!N$48</f>
        <v>323</v>
      </c>
      <c r="L46" s="176"/>
      <c r="M46" s="176"/>
      <c r="N46" s="176">
        <f>'実質公債費比率（分子）の構造'!O$48</f>
        <v>302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1039</v>
      </c>
      <c r="C49" s="176"/>
      <c r="D49" s="176"/>
      <c r="E49" s="176">
        <f>'実質公債費比率（分子）の構造'!L$45</f>
        <v>1039</v>
      </c>
      <c r="F49" s="176"/>
      <c r="G49" s="176"/>
      <c r="H49" s="176">
        <f>'実質公債費比率（分子）の構造'!M$45</f>
        <v>1104</v>
      </c>
      <c r="I49" s="176"/>
      <c r="J49" s="176"/>
      <c r="K49" s="176">
        <f>'実質公債費比率（分子）の構造'!N$45</f>
        <v>1122</v>
      </c>
      <c r="L49" s="176"/>
      <c r="M49" s="176"/>
      <c r="N49" s="176">
        <f>'実質公債費比率（分子）の構造'!O$45</f>
        <v>1232</v>
      </c>
      <c r="O49" s="176"/>
      <c r="P49" s="176"/>
    </row>
    <row r="50" spans="1:16" x14ac:dyDescent="0.2">
      <c r="A50" s="176" t="s">
        <v>67</v>
      </c>
      <c r="B50" s="176" t="e">
        <f>NA()</f>
        <v>#N/A</v>
      </c>
      <c r="C50" s="176">
        <f>IF(ISNUMBER('実質公債費比率（分子）の構造'!K$53),'実質公債費比率（分子）の構造'!K$53,NA())</f>
        <v>524</v>
      </c>
      <c r="D50" s="176" t="e">
        <f>NA()</f>
        <v>#N/A</v>
      </c>
      <c r="E50" s="176" t="e">
        <f>NA()</f>
        <v>#N/A</v>
      </c>
      <c r="F50" s="176">
        <f>IF(ISNUMBER('実質公債費比率（分子）の構造'!L$53),'実質公債費比率（分子）の構造'!L$53,NA())</f>
        <v>539</v>
      </c>
      <c r="G50" s="176" t="e">
        <f>NA()</f>
        <v>#N/A</v>
      </c>
      <c r="H50" s="176" t="e">
        <f>NA()</f>
        <v>#N/A</v>
      </c>
      <c r="I50" s="176">
        <f>IF(ISNUMBER('実質公債費比率（分子）の構造'!M$53),'実質公債費比率（分子）の構造'!M$53,NA())</f>
        <v>596</v>
      </c>
      <c r="J50" s="176" t="e">
        <f>NA()</f>
        <v>#N/A</v>
      </c>
      <c r="K50" s="176" t="e">
        <f>NA()</f>
        <v>#N/A</v>
      </c>
      <c r="L50" s="176">
        <f>IF(ISNUMBER('実質公債費比率（分子）の構造'!N$53),'実質公債費比率（分子）の構造'!N$53,NA())</f>
        <v>572</v>
      </c>
      <c r="M50" s="176" t="e">
        <f>NA()</f>
        <v>#N/A</v>
      </c>
      <c r="N50" s="176" t="e">
        <f>NA()</f>
        <v>#N/A</v>
      </c>
      <c r="O50" s="176">
        <f>IF(ISNUMBER('実質公債費比率（分子）の構造'!O$53),'実質公債費比率（分子）の構造'!O$53,NA())</f>
        <v>650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11988</v>
      </c>
      <c r="E56" s="175"/>
      <c r="F56" s="175"/>
      <c r="G56" s="175">
        <f>'将来負担比率（分子）の構造'!J$52</f>
        <v>12060</v>
      </c>
      <c r="H56" s="175"/>
      <c r="I56" s="175"/>
      <c r="J56" s="175">
        <f>'将来負担比率（分子）の構造'!K$52</f>
        <v>12754</v>
      </c>
      <c r="K56" s="175"/>
      <c r="L56" s="175"/>
      <c r="M56" s="175">
        <f>'将来負担比率（分子）の構造'!L$52</f>
        <v>13763</v>
      </c>
      <c r="N56" s="175"/>
      <c r="O56" s="175"/>
      <c r="P56" s="175">
        <f>'将来負担比率（分子）の構造'!M$52</f>
        <v>14760</v>
      </c>
    </row>
    <row r="57" spans="1:16" x14ac:dyDescent="0.2">
      <c r="A57" s="175" t="s">
        <v>42</v>
      </c>
      <c r="B57" s="175"/>
      <c r="C57" s="175"/>
      <c r="D57" s="175">
        <f>'将来負担比率（分子）の構造'!I$51</f>
        <v>180</v>
      </c>
      <c r="E57" s="175"/>
      <c r="F57" s="175"/>
      <c r="G57" s="175">
        <f>'将来負担比率（分子）の構造'!J$51</f>
        <v>137</v>
      </c>
      <c r="H57" s="175"/>
      <c r="I57" s="175"/>
      <c r="J57" s="175">
        <f>'将来負担比率（分子）の構造'!K$51</f>
        <v>113</v>
      </c>
      <c r="K57" s="175"/>
      <c r="L57" s="175"/>
      <c r="M57" s="175">
        <f>'将来負担比率（分子）の構造'!L$51</f>
        <v>83</v>
      </c>
      <c r="N57" s="175"/>
      <c r="O57" s="175"/>
      <c r="P57" s="175">
        <f>'将来負担比率（分子）の構造'!M$51</f>
        <v>57</v>
      </c>
    </row>
    <row r="58" spans="1:16" x14ac:dyDescent="0.2">
      <c r="A58" s="175" t="s">
        <v>41</v>
      </c>
      <c r="B58" s="175"/>
      <c r="C58" s="175"/>
      <c r="D58" s="175">
        <f>'将来負担比率（分子）の構造'!I$50</f>
        <v>2655</v>
      </c>
      <c r="E58" s="175"/>
      <c r="F58" s="175"/>
      <c r="G58" s="175">
        <f>'将来負担比率（分子）の構造'!J$50</f>
        <v>3033</v>
      </c>
      <c r="H58" s="175"/>
      <c r="I58" s="175"/>
      <c r="J58" s="175">
        <f>'将来負担比率（分子）の構造'!K$50</f>
        <v>4123</v>
      </c>
      <c r="K58" s="175"/>
      <c r="L58" s="175"/>
      <c r="M58" s="175">
        <f>'将来負担比率（分子）の構造'!L$50</f>
        <v>5019</v>
      </c>
      <c r="N58" s="175"/>
      <c r="O58" s="175"/>
      <c r="P58" s="175">
        <f>'将来負担比率（分子）の構造'!M$50</f>
        <v>5634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0</v>
      </c>
      <c r="C61" s="175"/>
      <c r="D61" s="175"/>
      <c r="E61" s="175">
        <f>'将来負担比率（分子）の構造'!J$46</f>
        <v>0</v>
      </c>
      <c r="F61" s="175"/>
      <c r="G61" s="175"/>
      <c r="H61" s="175">
        <f>'将来負担比率（分子）の構造'!K$46</f>
        <v>0</v>
      </c>
      <c r="I61" s="175"/>
      <c r="J61" s="175"/>
      <c r="K61" s="175">
        <f>'将来負担比率（分子）の構造'!L$46</f>
        <v>1</v>
      </c>
      <c r="L61" s="175"/>
      <c r="M61" s="175"/>
      <c r="N61" s="175" t="str">
        <f>'将来負担比率（分子）の構造'!M$46</f>
        <v>-</v>
      </c>
      <c r="O61" s="175"/>
      <c r="P61" s="175"/>
    </row>
    <row r="62" spans="1:16" x14ac:dyDescent="0.2">
      <c r="A62" s="175" t="s">
        <v>35</v>
      </c>
      <c r="B62" s="175">
        <f>'将来負担比率（分子）の構造'!I$45</f>
        <v>1269</v>
      </c>
      <c r="C62" s="175"/>
      <c r="D62" s="175"/>
      <c r="E62" s="175">
        <f>'将来負担比率（分子）の構造'!J$45</f>
        <v>1224</v>
      </c>
      <c r="F62" s="175"/>
      <c r="G62" s="175"/>
      <c r="H62" s="175">
        <f>'将来負担比率（分子）の構造'!K$45</f>
        <v>1232</v>
      </c>
      <c r="I62" s="175"/>
      <c r="J62" s="175"/>
      <c r="K62" s="175">
        <f>'将来負担比率（分子）の構造'!L$45</f>
        <v>1169</v>
      </c>
      <c r="L62" s="175"/>
      <c r="M62" s="175"/>
      <c r="N62" s="175">
        <f>'将来負担比率（分子）の構造'!M$45</f>
        <v>1312</v>
      </c>
      <c r="O62" s="175"/>
      <c r="P62" s="175"/>
    </row>
    <row r="63" spans="1:16" x14ac:dyDescent="0.2">
      <c r="A63" s="175" t="s">
        <v>34</v>
      </c>
      <c r="B63" s="175">
        <f>'将来負担比率（分子）の構造'!I$44</f>
        <v>465</v>
      </c>
      <c r="C63" s="175"/>
      <c r="D63" s="175"/>
      <c r="E63" s="175">
        <f>'将来負担比率（分子）の構造'!J$44</f>
        <v>1738</v>
      </c>
      <c r="F63" s="175"/>
      <c r="G63" s="175"/>
      <c r="H63" s="175">
        <f>'将来負担比率（分子）の構造'!K$44</f>
        <v>2201</v>
      </c>
      <c r="I63" s="175"/>
      <c r="J63" s="175"/>
      <c r="K63" s="175">
        <f>'将来負担比率（分子）の構造'!L$44</f>
        <v>2172</v>
      </c>
      <c r="L63" s="175"/>
      <c r="M63" s="175"/>
      <c r="N63" s="175">
        <f>'将来負担比率（分子）の構造'!M$44</f>
        <v>2154</v>
      </c>
      <c r="O63" s="175"/>
      <c r="P63" s="175"/>
    </row>
    <row r="64" spans="1:16" x14ac:dyDescent="0.2">
      <c r="A64" s="175" t="s">
        <v>33</v>
      </c>
      <c r="B64" s="175">
        <f>'将来負担比率（分子）の構造'!I$43</f>
        <v>4879</v>
      </c>
      <c r="C64" s="175"/>
      <c r="D64" s="175"/>
      <c r="E64" s="175">
        <f>'将来負担比率（分子）の構造'!J$43</f>
        <v>4770</v>
      </c>
      <c r="F64" s="175"/>
      <c r="G64" s="175"/>
      <c r="H64" s="175">
        <f>'将来負担比率（分子）の構造'!K$43</f>
        <v>4429</v>
      </c>
      <c r="I64" s="175"/>
      <c r="J64" s="175"/>
      <c r="K64" s="175">
        <f>'将来負担比率（分子）の構造'!L$43</f>
        <v>4147</v>
      </c>
      <c r="L64" s="175"/>
      <c r="M64" s="175"/>
      <c r="N64" s="175">
        <f>'将来負担比率（分子）の構造'!M$43</f>
        <v>3839</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13501</v>
      </c>
      <c r="C66" s="175"/>
      <c r="D66" s="175"/>
      <c r="E66" s="175">
        <f>'将来負担比率（分子）の構造'!J$41</f>
        <v>13558</v>
      </c>
      <c r="F66" s="175"/>
      <c r="G66" s="175"/>
      <c r="H66" s="175">
        <f>'将来負担比率（分子）の構造'!K$41</f>
        <v>13771</v>
      </c>
      <c r="I66" s="175"/>
      <c r="J66" s="175"/>
      <c r="K66" s="175">
        <f>'将来負担比率（分子）の構造'!L$41</f>
        <v>13879</v>
      </c>
      <c r="L66" s="175"/>
      <c r="M66" s="175"/>
      <c r="N66" s="175">
        <f>'将来負担比率（分子）の構造'!M$41</f>
        <v>15400</v>
      </c>
      <c r="O66" s="175"/>
      <c r="P66" s="175"/>
    </row>
    <row r="67" spans="1:16" x14ac:dyDescent="0.2">
      <c r="A67" s="175" t="s">
        <v>71</v>
      </c>
      <c r="B67" s="175" t="e">
        <f>NA()</f>
        <v>#N/A</v>
      </c>
      <c r="C67" s="175">
        <f>IF(ISNUMBER('将来負担比率（分子）の構造'!I$53), IF('将来負担比率（分子）の構造'!I$53 &lt; 0, 0, '将来負担比率（分子）の構造'!I$53), NA())</f>
        <v>5291</v>
      </c>
      <c r="D67" s="175" t="e">
        <f>NA()</f>
        <v>#N/A</v>
      </c>
      <c r="E67" s="175" t="e">
        <f>NA()</f>
        <v>#N/A</v>
      </c>
      <c r="F67" s="175">
        <f>IF(ISNUMBER('将来負担比率（分子）の構造'!J$53), IF('将来負担比率（分子）の構造'!J$53 &lt; 0, 0, '将来負担比率（分子）の構造'!J$53), NA())</f>
        <v>6060</v>
      </c>
      <c r="G67" s="175" t="e">
        <f>NA()</f>
        <v>#N/A</v>
      </c>
      <c r="H67" s="175" t="e">
        <f>NA()</f>
        <v>#N/A</v>
      </c>
      <c r="I67" s="175">
        <f>IF(ISNUMBER('将来負担比率（分子）の構造'!K$53), IF('将来負担比率（分子）の構造'!K$53 &lt; 0, 0, '将来負担比率（分子）の構造'!K$53), NA())</f>
        <v>4642</v>
      </c>
      <c r="J67" s="175" t="e">
        <f>NA()</f>
        <v>#N/A</v>
      </c>
      <c r="K67" s="175" t="e">
        <f>NA()</f>
        <v>#N/A</v>
      </c>
      <c r="L67" s="175">
        <f>IF(ISNUMBER('将来負担比率（分子）の構造'!L$53), IF('将来負担比率（分子）の構造'!L$53 &lt; 0, 0, '将来負担比率（分子）の構造'!L$53), NA())</f>
        <v>2502</v>
      </c>
      <c r="M67" s="175" t="e">
        <f>NA()</f>
        <v>#N/A</v>
      </c>
      <c r="N67" s="175" t="e">
        <f>NA()</f>
        <v>#N/A</v>
      </c>
      <c r="O67" s="175">
        <f>IF(ISNUMBER('将来負担比率（分子）の構造'!M$53), IF('将来負担比率（分子）の構造'!M$53 &lt; 0, 0, '将来負担比率（分子）の構造'!M$53), NA())</f>
        <v>2254</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1337</v>
      </c>
      <c r="C72" s="179">
        <f>基金残高に係る経年分析!G55</f>
        <v>1969</v>
      </c>
      <c r="D72" s="179">
        <f>基金残高に係る経年分析!H55</f>
        <v>2350</v>
      </c>
    </row>
    <row r="73" spans="1:16" x14ac:dyDescent="0.2">
      <c r="A73" s="178" t="s">
        <v>74</v>
      </c>
      <c r="B73" s="179">
        <f>基金残高に係る経年分析!F56</f>
        <v>122</v>
      </c>
      <c r="C73" s="179">
        <f>基金残高に係る経年分析!G56</f>
        <v>222</v>
      </c>
      <c r="D73" s="179">
        <f>基金残高に係る経年分析!H56</f>
        <v>323</v>
      </c>
    </row>
    <row r="74" spans="1:16" x14ac:dyDescent="0.2">
      <c r="A74" s="178" t="s">
        <v>75</v>
      </c>
      <c r="B74" s="179">
        <f>基金残高に係る経年分析!F57</f>
        <v>1281</v>
      </c>
      <c r="C74" s="179">
        <f>基金残高に係る経年分析!G57</f>
        <v>1360</v>
      </c>
      <c r="D74" s="179">
        <f>基金残高に係る経年分析!H57</f>
        <v>1411</v>
      </c>
    </row>
  </sheetData>
  <sheetProtection algorithmName="SHA-512" hashValue="aiPZ0+lhzwxY4YV+9F0XMiI/9YizLxTb5YnOcCzIs+WywU90lAP3h9wfH10EgAZdrGMoxN8OpoQXDf3+a8cetw==" saltValue="7L2zlvMoEFNqXyayt88A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2025-02-19T04:14:10Z</dcterms:created>
  <dcterms:modified xsi:type="dcterms:W3CDTF">2025-09-30T23:03:33Z</dcterms:modified>
  <cp:category/>
</cp:coreProperties>
</file>