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50 財政課［共有］\財政係\⑫-1照会・回答・通知\R6\250303_【312(水)〆】令和５年度財政状況資料集の作成及び提出について（依頼）\02_回答\"/>
    </mc:Choice>
  </mc:AlternateContent>
  <bookViews>
    <workbookView xWindow="0" yWindow="0" windowWidth="19200" windowHeight="69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<sst xmlns="http://schemas.openxmlformats.org/spreadsheetml/2006/main" count="1075" uniqueCount="565">
  <si>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</si>
  <si>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</si>
  <si>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</si>
  <si>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</si>
  <si>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</si>
  <si>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</si>
  <si>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</si>
  <si>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</si>
  <si>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</si>
  <si>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</si>
  <si>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</si>
  <si>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</si>
  <si>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</si>
  <si>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</si>
  <si>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</si>
  <si>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</si>
  <si>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</si>
  <si>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</si>
  <si>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</si>
  <si>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</si>
  <si>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</si>
  <si>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</si>
  <si>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</si>
  <si>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</si>
  <si>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</si>
  <si>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</si>
  <si>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</si>
  <si>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</si>
  <si>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</si>
  <si>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</si>
  <si>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</si>
  <si>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</si>
  <si>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</si>
  <si>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</si>
  <si>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</si>
  <si>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</si>
  <si>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</si>
  <si>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</si>
  <si>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</si>
  <si>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</si>
  <si>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</si>
  <si>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</si>
  <si>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</si>
  <si>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</si>
  <si>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</si>
  <si>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</si>
  <si>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</si>
  <si>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</si>
  <si>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</si>
  <si>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</si>
  <si>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</si>
  <si>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</si>
  <si>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</si>
  <si>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</si>
  <si>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</si>
  <si>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</si>
  <si>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</si>
  <si>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</si>
  <si>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</si>
  <si>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</si>
  <si>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</si>
  <si>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</si>
  <si>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</si>
  <si>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</si>
  <si>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</si>
  <si>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</si>
  <si>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</si>
  <si>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</si>
  <si>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</si>
  <si>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</si>
  <si>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</si>
  <si>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</si>
  <si>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</si>
  <si>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</si>
  <si>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</si>
  <si>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</si>
  <si>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</si>
  <si>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</si>
  <si>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</si>
  <si>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</si>
  <si>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</si>
  <si>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</si>
  <si>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</si>
  <si>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</si>
  <si>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</si>
  <si>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</si>
  <si>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</si>
  <si>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</si>
  <si>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</si>
  <si>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</si>
  <si>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</si>
  <si>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</si>
  <si>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</si>
  <si>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</si>
  <si>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竹原市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</si>
  <si>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</si>
  <si>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</si>
  <si>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</si>
  <si>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</si>
  <si>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</si>
  <si>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</si>
  <si>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</si>
  <si>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</si>
  <si>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</si>
  <si>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</si>
  <si>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</si>
  <si>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</si>
  <si>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</si>
  <si>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</si>
  <si>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</si>
  <si>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</si>
  <si>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</si>
  <si>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</si>
  <si>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</si>
  <si>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</si>
  <si>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</si>
  <si>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</si>
  <si>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</si>
  <si>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</si>
  <si>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</si>
  <si>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</si>
  <si>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</si>
  <si>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</si>
  <si>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</si>
  <si>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</si>
  <si>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</si>
  <si>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</si>
  <si>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</si>
  <si>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</si>
  <si>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</si>
  <si>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</si>
  <si>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</si>
  <si>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</si>
  <si>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</si>
  <si>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</si>
  <si>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</si>
  <si>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</si>
  <si>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</si>
  <si>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</si>
  <si>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</si>
  <si>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</si>
  <si>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</si>
  <si>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</si>
  <si>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</si>
  <si>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</si>
  <si>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</si>
  <si>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</si>
  <si>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</si>
  <si>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</si>
  <si>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</si>
  <si>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</si>
  <si>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</si>
  <si>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</si>
  <si>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</si>
  <si>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</si>
  <si>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</si>
  <si>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</si>
  <si>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</si>
  <si>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</si>
  <si>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</si>
  <si>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</si>
  <si>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</si>
  <si>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</si>
  <si>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</si>
  <si>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</si>
  <si>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</si>
  <si>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</si>
  <si>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</si>
  <si>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</si>
  <si>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</si>
  <si>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</si>
  <si>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</si>
  <si>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</si>
  <si>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</si>
  <si>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</si>
  <si>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</si>
  <si>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</si>
  <si>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</si>
  <si>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</si>
  <si>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</si>
  <si>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</si>
  <si>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</si>
  <si>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</si>
  <si>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</si>
  <si>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</si>
  <si>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</si>
  <si>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</si>
  <si>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</si>
  <si>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</si>
  <si>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</si>
  <si>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</si>
  <si>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</si>
  <si>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</si>
  <si>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</si>
  <si>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</si>
  <si>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</si>
  <si>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</si>
  <si>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</si>
  <si>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</si>
  <si>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</si>
  <si>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</si>
  <si>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</si>
  <si>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</si>
  <si>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広島県竹原市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</si>
  <si>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</si>
  <si>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</si>
  <si>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</si>
  <si>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</si>
  <si>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</si>
  <si>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</si>
  <si>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</si>
  <si>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</si>
  <si>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</si>
  <si>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</si>
  <si>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</si>
  <si>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</si>
  <si>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</si>
  <si>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</si>
  <si>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</si>
  <si>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</si>
  <si>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</si>
  <si>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</si>
  <si>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</si>
  <si>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</si>
  <si>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</si>
  <si>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</si>
  <si>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</si>
  <si>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</si>
  <si>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</si>
  <si>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</si>
  <si>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</si>
  <si>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</si>
  <si>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</si>
  <si>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</si>
  <si>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</si>
  <si>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</si>
  <si>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</si>
  <si>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</si>
  <si>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</si>
  <si>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</si>
  <si>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</si>
  <si>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</si>
  <si>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</si>
  <si>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</si>
  <si>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</si>
  <si>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</si>
  <si>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</si>
  <si>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</si>
  <si>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</si>
  <si>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</si>
  <si>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</si>
  <si>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</si>
  <si>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</si>
  <si>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</si>
  <si>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</si>
  <si>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</si>
  <si>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</si>
  <si>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</si>
  <si>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</si>
  <si>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</si>
  <si>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</si>
  <si>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</si>
  <si>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</si>
  <si>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</si>
  <si>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</si>
  <si>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</si>
  <si>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</si>
  <si>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</si>
  <si>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</si>
  <si>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</si>
  <si>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</si>
  <si>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</si>
  <si>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</si>
  <si>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</si>
  <si>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</si>
  <si>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</si>
  <si>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</si>
  <si>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</si>
  <si>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</si>
  <si>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</si>
  <si>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</si>
  <si>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</si>
  <si>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</si>
  <si>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</si>
  <si>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</si>
  <si>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</si>
  <si>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</si>
  <si>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</si>
  <si>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</si>
  <si>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</si>
  <si>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</si>
  <si>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</si>
  <si>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</si>
  <si>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</si>
  <si>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</si>
  <si>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</si>
  <si>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</si>
  <si>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</si>
  <si>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</si>
  <si>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</si>
  <si>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</si>
  <si>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</si>
  <si>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</si>
  <si>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</si>
  <si>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</si>
  <si>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</si>
  <si>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</si>
  <si>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</si>
  <si>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</si>
  <si>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</si>
  <si>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</si>
  <si>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</si>
  <si>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</si>
  <si>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</si>
  <si>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</si>
  <si>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</si>
  <si>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</si>
  <si>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</si>
  <si>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</si>
  <si>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</si>
  <si>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</si>
  <si>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</si>
  <si>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</si>
  <si>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</si>
  <si>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</si>
  <si>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</si>
  <si>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</si>
  <si>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</si>
  <si>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</si>
  <si>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</si>
  <si>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</si>
  <si>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</si>
  <si>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</si>
  <si>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</si>
  <si>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</si>
  <si>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</si>
  <si>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</si>
  <si>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</si>
  <si>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</si>
  <si>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</si>
  <si>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</si>
  <si>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</si>
  <si>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</si>
  <si>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</si>
  <si>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</si>
  <si>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</si>
  <si>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</si>
  <si>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</si>
  <si>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</si>
  <si>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</si>
  <si>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</si>
  <si>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</si>
  <si>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</si>
  <si>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</si>
  <si>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広島県竹原市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</si>
  <si>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</si>
  <si>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</si>
  <si>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</si>
  <si>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</si>
  <si>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</si>
  <si>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</si>
  <si>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</si>
  <si>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</si>
  <si>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</si>
  <si>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</si>
  <si>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</si>
  <si>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</si>
  <si>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</si>
  <si>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</si>
  <si>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</si>
  <si>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</si>
  <si>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</si>
  <si>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</si>
  <si>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</si>
  <si>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</si>
  <si>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貸付資金特別会計</t>
    <phoneticPr fontId="5"/>
  </si>
  <si>
    <t>港湾事業特別会計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</si>
  <si>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</si>
  <si>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</si>
  <si>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</si>
  <si>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</si>
  <si>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</si>
  <si>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</si>
  <si>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</si>
  <si>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</si>
  <si>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</si>
  <si>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</si>
  <si>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</si>
  <si>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</si>
  <si>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</si>
  <si>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</si>
  <si>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</si>
  <si>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</si>
  <si>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</si>
  <si>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</si>
  <si>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</si>
  <si>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</si>
  <si>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</si>
  <si>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</si>
  <si>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</si>
  <si>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</si>
  <si>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</si>
  <si>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</si>
  <si>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</si>
  <si>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</si>
  <si>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</si>
  <si>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</si>
  <si>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</si>
  <si>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</si>
  <si>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</si>
  <si>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</si>
  <si>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</si>
  <si>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</si>
  <si>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</si>
  <si>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</si>
  <si>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</si>
  <si>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</si>
  <si>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</si>
  <si>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</si>
  <si>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</si>
  <si>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</si>
  <si>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</si>
  <si>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</si>
  <si>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</si>
  <si>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</si>
  <si>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</si>
  <si>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</si>
  <si>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</si>
  <si>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</si>
  <si>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</si>
  <si>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</si>
  <si>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</si>
  <si>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</si>
  <si>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</si>
  <si>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</si>
  <si>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</si>
  <si>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</si>
  <si>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</si>
  <si>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</si>
  <si>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</si>
  <si>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</si>
  <si>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</si>
  <si>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</si>
  <si>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</si>
  <si>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</si>
  <si>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</si>
  <si>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</si>
  <si>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</si>
  <si>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</si>
  <si>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</si>
  <si>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</si>
  <si>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</si>
  <si>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</si>
  <si>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</si>
  <si>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</si>
  <si>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</si>
  <si>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</si>
  <si>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</si>
  <si>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</si>
  <si>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</si>
  <si>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</si>
  <si>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</si>
  <si>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</si>
  <si>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</si>
  <si>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</si>
  <si>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</si>
  <si>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</si>
  <si>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</si>
  <si>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</si>
  <si>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</si>
  <si>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</si>
  <si>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</si>
  <si>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</si>
  <si>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</si>
  <si>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</si>
  <si>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</si>
  <si>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</si>
  <si>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</si>
  <si>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</si>
  <si>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</si>
  <si>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</si>
  <si>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</si>
  <si>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</si>
  <si>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</si>
  <si>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</si>
  <si>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</si>
  <si>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</si>
  <si>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</si>
  <si>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</si>
  <si>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</si>
  <si>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</si>
  <si>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</si>
  <si>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</si>
  <si>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</si>
  <si>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</si>
  <si>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</si>
  <si>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</si>
  <si>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</si>
  <si>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</si>
  <si>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</si>
  <si>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</si>
  <si>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</si>
  <si>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</si>
  <si>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</si>
  <si>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</si>
  <si>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</si>
  <si>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</si>
  <si>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</si>
  <si>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</si>
  <si>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</si>
  <si>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</si>
  <si>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</si>
  <si>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</si>
  <si>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</si>
  <si>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</si>
  <si>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</si>
  <si>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</si>
  <si>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</si>
  <si>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</si>
  <si>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</si>
  <si>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</si>
  <si>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</si>
  <si>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</si>
  <si>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</si>
  <si>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</si>
  <si>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</si>
  <si>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</si>
  <si>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</si>
  <si>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</si>
  <si>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</si>
  <si>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</si>
  <si>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9.50</t>
  </si>
  <si>
    <t>▲ 0.92</t>
  </si>
  <si>
    <t>一般会計</t>
  </si>
  <si>
    <t>介護保険特別会計</t>
  </si>
  <si>
    <t>港湾事業特別会計</t>
  </si>
  <si>
    <t>国民健康保険特別会計</t>
  </si>
  <si>
    <t>下水道事業会計</t>
  </si>
  <si>
    <t>後期高齢者医療特別会計</t>
  </si>
  <si>
    <t>貸付資金特別会計</t>
  </si>
  <si>
    <t>公共用地先行取得事業特別会計</t>
  </si>
  <si>
    <t>その他会計（赤字）</t>
  </si>
  <si>
    <t>その他会計（黒字）</t>
  </si>
  <si>
    <t>R01</t>
    <phoneticPr fontId="5"/>
  </si>
  <si>
    <t>R02</t>
    <phoneticPr fontId="5"/>
  </si>
  <si>
    <t>R03</t>
    <phoneticPr fontId="5"/>
  </si>
  <si>
    <t>R04</t>
    <phoneticPr fontId="5"/>
  </si>
  <si>
    <t>R05</t>
    <phoneticPr fontId="5"/>
  </si>
  <si>
    <t>-</t>
    <phoneticPr fontId="2"/>
  </si>
  <si>
    <t>後期高齢者医療広域連合（一般会計）</t>
    <rPh sb="0" eb="5">
      <t>コウキコウレイシャ</t>
    </rPh>
    <rPh sb="5" eb="7">
      <t>イリョウ</t>
    </rPh>
    <rPh sb="7" eb="11">
      <t>コウイキレンゴウ</t>
    </rPh>
    <rPh sb="12" eb="16">
      <t>イッパンカイケイ</t>
    </rPh>
    <phoneticPr fontId="10"/>
  </si>
  <si>
    <t>後期高齢者医療広域連合（特別会計）</t>
    <rPh sb="0" eb="5">
      <t>コウキコウレイシャ</t>
    </rPh>
    <rPh sb="5" eb="7">
      <t>イリョウ</t>
    </rPh>
    <rPh sb="7" eb="11">
      <t>コウイキレンゴウ</t>
    </rPh>
    <rPh sb="12" eb="16">
      <t>トクベツカイケイ</t>
    </rPh>
    <phoneticPr fontId="10"/>
  </si>
  <si>
    <t>広島中央環境衛生組合</t>
    <rPh sb="0" eb="4">
      <t>ヒロシマチュウオウ</t>
    </rPh>
    <rPh sb="4" eb="10">
      <t>カンキョウエイセイクミアイ</t>
    </rPh>
    <phoneticPr fontId="10"/>
  </si>
  <si>
    <t>広島県市町総合組合</t>
    <rPh sb="0" eb="3">
      <t>ヒロシマケン</t>
    </rPh>
    <rPh sb="3" eb="5">
      <t>シマチ</t>
    </rPh>
    <rPh sb="5" eb="9">
      <t>ソウゴウクミアイ</t>
    </rPh>
    <phoneticPr fontId="10"/>
  </si>
  <si>
    <t>竹原流通センター株式会社</t>
    <rPh sb="0" eb="2">
      <t>タケハラ</t>
    </rPh>
    <rPh sb="2" eb="4">
      <t>リュウツウ</t>
    </rPh>
    <rPh sb="8" eb="12">
      <t>カブシキガイシャ</t>
    </rPh>
    <phoneticPr fontId="10"/>
  </si>
  <si>
    <t>株式会社いいね竹原</t>
    <rPh sb="0" eb="4">
      <t>カブシキガイシャ</t>
    </rPh>
    <rPh sb="7" eb="9">
      <t>タケハラ</t>
    </rPh>
    <phoneticPr fontId="10"/>
  </si>
  <si>
    <t>一般社団法人竹原観光まちづくり機構</t>
    <rPh sb="0" eb="2">
      <t>イッパン</t>
    </rPh>
    <rPh sb="2" eb="4">
      <t>シャダン</t>
    </rPh>
    <rPh sb="4" eb="6">
      <t>ホウジン</t>
    </rPh>
    <rPh sb="6" eb="8">
      <t>タケハラ</t>
    </rPh>
    <rPh sb="8" eb="10">
      <t>カンコウ</t>
    </rPh>
    <rPh sb="15" eb="17">
      <t>キコウ</t>
    </rPh>
    <phoneticPr fontId="2"/>
  </si>
  <si>
    <t>広島県水道広域連合企業団（水道事業会計）</t>
    <phoneticPr fontId="2"/>
  </si>
  <si>
    <t>広島県水道広域連合企業団（工業用水道事業会計）</t>
    <phoneticPr fontId="2"/>
  </si>
  <si>
    <t>-</t>
    <phoneticPr fontId="2"/>
  </si>
  <si>
    <t>法適用企業</t>
    <rPh sb="0" eb="3">
      <t>ホウテキヨウ</t>
    </rPh>
    <rPh sb="3" eb="5">
      <t>キギョウ</t>
    </rPh>
    <phoneticPr fontId="2"/>
  </si>
  <si>
    <t>都市基盤整備基金</t>
    <rPh sb="0" eb="4">
      <t>トシキバン</t>
    </rPh>
    <rPh sb="4" eb="6">
      <t>セイビ</t>
    </rPh>
    <rPh sb="6" eb="8">
      <t>キキン</t>
    </rPh>
    <phoneticPr fontId="5"/>
  </si>
  <si>
    <t>地域福祉基金</t>
    <rPh sb="0" eb="6">
      <t>チイキフクシキキン</t>
    </rPh>
    <phoneticPr fontId="5"/>
  </si>
  <si>
    <t>地域振興基金</t>
    <rPh sb="0" eb="2">
      <t>チイキ</t>
    </rPh>
    <rPh sb="2" eb="4">
      <t>シンコウ</t>
    </rPh>
    <rPh sb="4" eb="6">
      <t>キキン</t>
    </rPh>
    <phoneticPr fontId="5"/>
  </si>
  <si>
    <t>市立図書館建設基金</t>
    <rPh sb="0" eb="2">
      <t>シリツ</t>
    </rPh>
    <rPh sb="2" eb="5">
      <t>トショカン</t>
    </rPh>
    <rPh sb="5" eb="7">
      <t>ケンセツ</t>
    </rPh>
    <rPh sb="7" eb="9">
      <t>キキン</t>
    </rPh>
    <phoneticPr fontId="5"/>
  </si>
  <si>
    <t>市立美術館美術品取得基金</t>
    <rPh sb="0" eb="2">
      <t>シリツ</t>
    </rPh>
    <rPh sb="2" eb="5">
      <t>ビジュツカン</t>
    </rPh>
    <rPh sb="5" eb="7">
      <t>ビジュツ</t>
    </rPh>
    <rPh sb="7" eb="8">
      <t>ヒン</t>
    </rPh>
    <rPh sb="8" eb="10">
      <t>シュトク</t>
    </rPh>
    <rPh sb="10" eb="12">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</si>
</sst>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1C55-4507-8FD2-B2F3662F8A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53821</c:v>
                </c:pt>
                <c:pt idx="1">
                  <c:v>31832</c:v>
                </c:pt>
                <c:pt idx="2">
                  <c:v>36031</c:v>
                </c:pt>
                <c:pt idx="3">
                  <c:v>58366</c:v>
                </c:pt>
                <c:pt idx="4">
                  <c:v>132880</c:v>
                </c:pt>
              </c:numCache>
            </c:numRef>
          </c:val>
          <c:smooth val="0"/>
          <c:extLst>
            <c:ext xmlns:c16="http://schemas.microsoft.com/office/drawing/2014/chart" uri="{C3380CC4-5D6E-409C-BE32-E72D297353CC}">
              <c16:uniqueId val="{00000001-1C55-4507-8FD2-B2F3662F8A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2.2400000000000002</c:v>
                </c:pt>
                <c:pt idx="1">
                  <c:v>1.47</c:v>
                </c:pt>
                <c:pt idx="2">
                  <c:v>10.1</c:v>
                </c:pt>
                <c:pt idx="3">
                  <c:v>6.56</c:v>
                </c:pt>
                <c:pt idx="4">
                  <c:v>6.58</c:v>
                </c:pt>
              </c:numCache>
            </c:numRef>
          </c:val>
          <c:extLst>
            <c:ext xmlns:c16="http://schemas.microsoft.com/office/drawing/2014/chart" uri="{C3380CC4-5D6E-409C-BE32-E72D297353CC}">
              <c16:uniqueId val="{00000000-FBC2-459B-B2CA-F64B65701E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6.95</c:v>
                </c:pt>
                <c:pt idx="1">
                  <c:v>10.17</c:v>
                </c:pt>
                <c:pt idx="2">
                  <c:v>16.62</c:v>
                </c:pt>
                <c:pt idx="3">
                  <c:v>25.12</c:v>
                </c:pt>
                <c:pt idx="4">
                  <c:v>29.73</c:v>
                </c:pt>
              </c:numCache>
            </c:numRef>
          </c:val>
          <c:extLst>
            <c:ext xmlns:c16="http://schemas.microsoft.com/office/drawing/2014/chart" uri="{C3380CC4-5D6E-409C-BE32-E72D297353CC}">
              <c16:uniqueId val="{00000001-FBC2-459B-B2CA-F64B65701E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-9.5</c:v>
                </c:pt>
                <c:pt idx="1">
                  <c:v>1.66</c:v>
                </c:pt>
                <c:pt idx="2">
                  <c:v>15.5</c:v>
                </c:pt>
                <c:pt idx="3">
                  <c:v>-0.92</c:v>
                </c:pt>
                <c:pt idx="4">
                  <c:v>1.65</c:v>
                </c:pt>
              </c:numCache>
            </c:numRef>
          </c:val>
          <c:smooth val="0"/>
          <c:extLst>
            <c:ext xmlns:c16="http://schemas.microsoft.com/office/drawing/2014/chart" uri="{C3380CC4-5D6E-409C-BE32-E72D297353CC}">
              <c16:uniqueId val="{00000002-FBC2-459B-B2CA-F64B65701E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17.59</c:v>
                </c:pt>
                <c:pt idx="2">
                  <c:v>#N/A</c:v>
                </c:pt>
                <c:pt idx="3">
                  <c:v>14.04</c:v>
                </c:pt>
                <c:pt idx="4">
                  <c:v>#N/A</c:v>
                </c:pt>
                <c:pt idx="5">
                  <c:v>14.77</c:v>
                </c:pt>
                <c:pt idx="6">
                  <c:v>#N/A</c:v>
                </c:pt>
                <c:pt idx="7">
                  <c:v>13.97</c:v>
                </c:pt>
                <c:pt idx="8">
                  <c:v>0</c:v>
                </c:pt>
                <c:pt idx="9">
                  <c:v>0</c:v>
                </c:pt>
              </c:numCache>
            </c:numRef>
          </c:val>
          <c:extLst>
            <c:ext xmlns:c16="http://schemas.microsoft.com/office/drawing/2014/chart" uri="{C3380CC4-5D6E-409C-BE32-E72D297353CC}">
              <c16:uniqueId val="{00000000-5724-47C0-B517-758123A7CC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24-47C0-B517-758123A7CCF3}"/>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724-47C0-B517-758123A7CCF3}"/>
            </c:ext>
          </c:extLst>
        </c:ser>
        <c:ser>
          <c:idx val="3"/>
          <c:order val="3"/>
          <c:tx>
            <c:strRef>
              <c:f>データシート!$A$30</c:f>
              <c:strCache>
                <c:ptCount val="1"/>
                <c:pt idx="0">
                  <c:v>貸付資金特別会計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724-47C0-B517-758123A7CCF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4-5724-47C0-B517-758123A7CCF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0.2</c:v>
                </c:pt>
                <c:pt idx="4">
                  <c:v>#N/A</c:v>
                </c:pt>
                <c:pt idx="5">
                  <c:v>0.22</c:v>
                </c:pt>
                <c:pt idx="6">
                  <c:v>#N/A</c:v>
                </c:pt>
                <c:pt idx="7">
                  <c:v>0.27</c:v>
                </c:pt>
                <c:pt idx="8">
                  <c:v>#N/A</c:v>
                </c:pt>
                <c:pt idx="9">
                  <c:v>0.12</c:v>
                </c:pt>
              </c:numCache>
            </c:numRef>
          </c:val>
          <c:extLst>
            <c:ext xmlns:c16="http://schemas.microsoft.com/office/drawing/2014/chart" uri="{C3380CC4-5D6E-409C-BE32-E72D297353CC}">
              <c16:uniqueId val="{00000005-5724-47C0-B517-758123A7CCF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0.03</c:v>
                </c:pt>
                <c:pt idx="2">
                  <c:v>#N/A</c:v>
                </c:pt>
                <c:pt idx="3">
                  <c:v>0.64</c:v>
                </c:pt>
                <c:pt idx="4">
                  <c:v>#N/A</c:v>
                </c:pt>
                <c:pt idx="5">
                  <c:v>0.28000000000000003</c:v>
                </c:pt>
                <c:pt idx="6">
                  <c:v>#N/A</c:v>
                </c:pt>
                <c:pt idx="7">
                  <c:v>0.21</c:v>
                </c:pt>
                <c:pt idx="8">
                  <c:v>#N/A</c:v>
                </c:pt>
                <c:pt idx="9">
                  <c:v>0.15</c:v>
                </c:pt>
              </c:numCache>
            </c:numRef>
          </c:val>
          <c:extLst>
            <c:ext xmlns:c16="http://schemas.microsoft.com/office/drawing/2014/chart" uri="{C3380CC4-5D6E-409C-BE32-E72D297353CC}">
              <c16:uniqueId val="{00000006-5724-47C0-B517-758123A7CCF3}"/>
            </c:ext>
          </c:extLst>
        </c:ser>
        <c:ser>
          <c:idx val="7"/>
          <c:order val="7"/>
          <c:tx>
            <c:strRef>
              <c:f>データシート!$A$34</c:f>
              <c:strCache>
                <c:ptCount val="1"/>
                <c:pt idx="0">
                  <c:v>港湾事業特別会計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0.21</c:v>
                </c:pt>
                <c:pt idx="2">
                  <c:v>#N/A</c:v>
                </c:pt>
                <c:pt idx="3">
                  <c:v>0.19</c:v>
                </c:pt>
                <c:pt idx="4">
                  <c:v>#N/A</c:v>
                </c:pt>
                <c:pt idx="5">
                  <c:v>0.25</c:v>
                </c:pt>
                <c:pt idx="6">
                  <c:v>#N/A</c:v>
                </c:pt>
                <c:pt idx="7">
                  <c:v>0.27</c:v>
                </c:pt>
                <c:pt idx="8">
                  <c:v>#N/A</c:v>
                </c:pt>
                <c:pt idx="9">
                  <c:v>0.23</c:v>
                </c:pt>
              </c:numCache>
            </c:numRef>
          </c:val>
          <c:extLst>
            <c:ext xmlns:c16="http://schemas.microsoft.com/office/drawing/2014/chart" uri="{C3380CC4-5D6E-409C-BE32-E72D297353CC}">
              <c16:uniqueId val="{00000007-5724-47C0-B517-758123A7CCF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0.32</c:v>
                </c:pt>
                <c:pt idx="2">
                  <c:v>#N/A</c:v>
                </c:pt>
                <c:pt idx="3">
                  <c:v>0.79</c:v>
                </c:pt>
                <c:pt idx="4">
                  <c:v>#N/A</c:v>
                </c:pt>
                <c:pt idx="5">
                  <c:v>1.58</c:v>
                </c:pt>
                <c:pt idx="6">
                  <c:v>#N/A</c:v>
                </c:pt>
                <c:pt idx="7">
                  <c:v>1.67</c:v>
                </c:pt>
                <c:pt idx="8">
                  <c:v>#N/A</c:v>
                </c:pt>
                <c:pt idx="9">
                  <c:v>1.28</c:v>
                </c:pt>
              </c:numCache>
            </c:numRef>
          </c:val>
          <c:extLst>
            <c:ext xmlns:c16="http://schemas.microsoft.com/office/drawing/2014/chart" uri="{C3380CC4-5D6E-409C-BE32-E72D297353CC}">
              <c16:uniqueId val="{00000008-5724-47C0-B517-758123A7CCF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2.02</c:v>
                </c:pt>
                <c:pt idx="2">
                  <c:v>#N/A</c:v>
                </c:pt>
                <c:pt idx="3">
                  <c:v>1.27</c:v>
                </c:pt>
                <c:pt idx="4">
                  <c:v>#N/A</c:v>
                </c:pt>
                <c:pt idx="5">
                  <c:v>9.84</c:v>
                </c:pt>
                <c:pt idx="6">
                  <c:v>#N/A</c:v>
                </c:pt>
                <c:pt idx="7">
                  <c:v>6.27</c:v>
                </c:pt>
                <c:pt idx="8">
                  <c:v>#N/A</c:v>
                </c:pt>
                <c:pt idx="9">
                  <c:v>6.34</c:v>
                </c:pt>
              </c:numCache>
            </c:numRef>
          </c:val>
          <c:extLst>
            <c:ext xmlns:c16="http://schemas.microsoft.com/office/drawing/2014/chart" uri="{C3380CC4-5D6E-409C-BE32-E72D297353CC}">
              <c16:uniqueId val="{00000009-5724-47C0-B517-758123A7CC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852</c:v>
                </c:pt>
                <c:pt idx="5">
                  <c:v>870</c:v>
                </c:pt>
                <c:pt idx="8">
                  <c:v>886</c:v>
                </c:pt>
                <c:pt idx="11">
                  <c:v>909</c:v>
                </c:pt>
                <c:pt idx="14">
                  <c:v>946</c:v>
                </c:pt>
              </c:numCache>
            </c:numRef>
          </c:val>
          <c:extLst>
            <c:ext xmlns:c16="http://schemas.microsoft.com/office/drawing/2014/chart" uri="{C3380CC4-5D6E-409C-BE32-E72D297353CC}">
              <c16:uniqueId val="{00000000-17E1-496B-8AD1-1E167C71FA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0</c:v>
                </c:pt>
                <c:pt idx="6">
                  <c:v>0</c:v>
                </c:pt>
                <c:pt idx="9">
                  <c:v>1</c:v>
                </c:pt>
                <c:pt idx="12">
                  <c:v>2</c:v>
                </c:pt>
              </c:numCache>
            </c:numRef>
          </c:val>
          <c:extLst>
            <c:ext xmlns:c16="http://schemas.microsoft.com/office/drawing/2014/chart" uri="{C3380CC4-5D6E-409C-BE32-E72D297353CC}">
              <c16:uniqueId val="{00000001-17E1-496B-8AD1-1E167C71FA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7E1-496B-8AD1-1E167C71FA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43</c:v>
                </c:pt>
                <c:pt idx="3">
                  <c:v>44</c:v>
                </c:pt>
                <c:pt idx="6">
                  <c:v>48</c:v>
                </c:pt>
                <c:pt idx="9">
                  <c:v>35</c:v>
                </c:pt>
                <c:pt idx="12">
                  <c:v>60</c:v>
                </c:pt>
              </c:numCache>
            </c:numRef>
          </c:val>
          <c:extLst>
            <c:ext xmlns:c16="http://schemas.microsoft.com/office/drawing/2014/chart" uri="{C3380CC4-5D6E-409C-BE32-E72D297353CC}">
              <c16:uniqueId val="{00000003-17E1-496B-8AD1-1E167C71FA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292</c:v>
                </c:pt>
                <c:pt idx="3">
                  <c:v>326</c:v>
                </c:pt>
                <c:pt idx="6">
                  <c:v>330</c:v>
                </c:pt>
                <c:pt idx="9">
                  <c:v>323</c:v>
                </c:pt>
                <c:pt idx="12">
                  <c:v>302</c:v>
                </c:pt>
              </c:numCache>
            </c:numRef>
          </c:val>
          <c:extLst>
            <c:ext xmlns:c16="http://schemas.microsoft.com/office/drawing/2014/chart" uri="{C3380CC4-5D6E-409C-BE32-E72D297353CC}">
              <c16:uniqueId val="{00000004-17E1-496B-8AD1-1E167C71FA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E1-496B-8AD1-1E167C71FA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E1-496B-8AD1-1E167C71FA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1039</c:v>
                </c:pt>
                <c:pt idx="3">
                  <c:v>1039</c:v>
                </c:pt>
                <c:pt idx="6">
                  <c:v>1104</c:v>
                </c:pt>
                <c:pt idx="9">
                  <c:v>1122</c:v>
                </c:pt>
                <c:pt idx="12">
                  <c:v>1232</c:v>
                </c:pt>
              </c:numCache>
            </c:numRef>
          </c:val>
          <c:extLst>
            <c:ext xmlns:c16="http://schemas.microsoft.com/office/drawing/2014/chart" uri="{C3380CC4-5D6E-409C-BE32-E72D297353CC}">
              <c16:uniqueId val="{00000007-17E1-496B-8AD1-1E167C71FA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524</c:v>
                </c:pt>
                <c:pt idx="2">
                  <c:v>#N/A</c:v>
                </c:pt>
                <c:pt idx="3">
                  <c:v>#N/A</c:v>
                </c:pt>
                <c:pt idx="4">
                  <c:v>539</c:v>
                </c:pt>
                <c:pt idx="5">
                  <c:v>#N/A</c:v>
                </c:pt>
                <c:pt idx="6">
                  <c:v>#N/A</c:v>
                </c:pt>
                <c:pt idx="7">
                  <c:v>596</c:v>
                </c:pt>
                <c:pt idx="8">
                  <c:v>#N/A</c:v>
                </c:pt>
                <c:pt idx="9">
                  <c:v>#N/A</c:v>
                </c:pt>
                <c:pt idx="10">
                  <c:v>572</c:v>
                </c:pt>
                <c:pt idx="11">
                  <c:v>#N/A</c:v>
                </c:pt>
                <c:pt idx="12">
                  <c:v>#N/A</c:v>
                </c:pt>
                <c:pt idx="13">
                  <c:v>650</c:v>
                </c:pt>
                <c:pt idx="14">
                  <c:v>#N/A</c:v>
                </c:pt>
              </c:numCache>
            </c:numRef>
          </c:val>
          <c:smooth val="0"/>
          <c:extLst>
            <c:ext xmlns:c16="http://schemas.microsoft.com/office/drawing/2014/chart" uri="{C3380CC4-5D6E-409C-BE32-E72D297353CC}">
              <c16:uniqueId val="{00000008-17E1-496B-8AD1-1E167C71FA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11988</c:v>
                </c:pt>
                <c:pt idx="5">
                  <c:v>12060</c:v>
                </c:pt>
                <c:pt idx="8">
                  <c:v>12754</c:v>
                </c:pt>
                <c:pt idx="11">
                  <c:v>13763</c:v>
                </c:pt>
                <c:pt idx="14">
                  <c:v>14760</c:v>
                </c:pt>
              </c:numCache>
            </c:numRef>
          </c:val>
          <c:extLst>
            <c:ext xmlns:c16="http://schemas.microsoft.com/office/drawing/2014/chart" uri="{C3380CC4-5D6E-409C-BE32-E72D297353CC}">
              <c16:uniqueId val="{00000000-95F4-4347-B7F1-0F1B8DE95F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180</c:v>
                </c:pt>
                <c:pt idx="5">
                  <c:v>137</c:v>
                </c:pt>
                <c:pt idx="8">
                  <c:v>113</c:v>
                </c:pt>
                <c:pt idx="11">
                  <c:v>83</c:v>
                </c:pt>
                <c:pt idx="14">
                  <c:v>57</c:v>
                </c:pt>
              </c:numCache>
            </c:numRef>
          </c:val>
          <c:extLst>
            <c:ext xmlns:c16="http://schemas.microsoft.com/office/drawing/2014/chart" uri="{C3380CC4-5D6E-409C-BE32-E72D297353CC}">
              <c16:uniqueId val="{00000001-95F4-4347-B7F1-0F1B8DE95F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2655</c:v>
                </c:pt>
                <c:pt idx="5">
                  <c:v>3033</c:v>
                </c:pt>
                <c:pt idx="8">
                  <c:v>4123</c:v>
                </c:pt>
                <c:pt idx="11">
                  <c:v>5019</c:v>
                </c:pt>
                <c:pt idx="14">
                  <c:v>5634</c:v>
                </c:pt>
              </c:numCache>
            </c:numRef>
          </c:val>
          <c:extLst>
            <c:ext xmlns:c16="http://schemas.microsoft.com/office/drawing/2014/chart" uri="{C3380CC4-5D6E-409C-BE32-E72D297353CC}">
              <c16:uniqueId val="{00000002-95F4-4347-B7F1-0F1B8DE95F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F4-4347-B7F1-0F1B8DE95F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F4-4347-B7F1-0F1B8DE95F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95F4-4347-B7F1-0F1B8DE95F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1269</c:v>
                </c:pt>
                <c:pt idx="3">
                  <c:v>1224</c:v>
                </c:pt>
                <c:pt idx="6">
                  <c:v>1232</c:v>
                </c:pt>
                <c:pt idx="9">
                  <c:v>1169</c:v>
                </c:pt>
                <c:pt idx="12">
                  <c:v>1312</c:v>
                </c:pt>
              </c:numCache>
            </c:numRef>
          </c:val>
          <c:extLst>
            <c:ext xmlns:c16="http://schemas.microsoft.com/office/drawing/2014/chart" uri="{C3380CC4-5D6E-409C-BE32-E72D297353CC}">
              <c16:uniqueId val="{00000006-95F4-4347-B7F1-0F1B8DE95F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465</c:v>
                </c:pt>
                <c:pt idx="3">
                  <c:v>1738</c:v>
                </c:pt>
                <c:pt idx="6">
                  <c:v>2201</c:v>
                </c:pt>
                <c:pt idx="9">
                  <c:v>2172</c:v>
                </c:pt>
                <c:pt idx="12">
                  <c:v>2154</c:v>
                </c:pt>
              </c:numCache>
            </c:numRef>
          </c:val>
          <c:extLst>
            <c:ext xmlns:c16="http://schemas.microsoft.com/office/drawing/2014/chart" uri="{C3380CC4-5D6E-409C-BE32-E72D297353CC}">
              <c16:uniqueId val="{00000007-95F4-4347-B7F1-0F1B8DE95F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4879</c:v>
                </c:pt>
                <c:pt idx="3">
                  <c:v>4770</c:v>
                </c:pt>
                <c:pt idx="6">
                  <c:v>4429</c:v>
                </c:pt>
                <c:pt idx="9">
                  <c:v>4147</c:v>
                </c:pt>
                <c:pt idx="12">
                  <c:v>3839</c:v>
                </c:pt>
              </c:numCache>
            </c:numRef>
          </c:val>
          <c:extLst>
            <c:ext xmlns:c16="http://schemas.microsoft.com/office/drawing/2014/chart" uri="{C3380CC4-5D6E-409C-BE32-E72D297353CC}">
              <c16:uniqueId val="{00000008-95F4-4347-B7F1-0F1B8DE95F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F4-4347-B7F1-0F1B8DE95F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13501</c:v>
                </c:pt>
                <c:pt idx="3">
                  <c:v>13558</c:v>
                </c:pt>
                <c:pt idx="6">
                  <c:v>13771</c:v>
                </c:pt>
                <c:pt idx="9">
                  <c:v>13879</c:v>
                </c:pt>
                <c:pt idx="12">
                  <c:v>15400</c:v>
                </c:pt>
              </c:numCache>
            </c:numRef>
          </c:val>
          <c:extLst>
            <c:ext xmlns:c16="http://schemas.microsoft.com/office/drawing/2014/chart" uri="{C3380CC4-5D6E-409C-BE32-E72D297353CC}">
              <c16:uniqueId val="{0000000A-95F4-4347-B7F1-0F1B8DE95F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5291</c:v>
                </c:pt>
                <c:pt idx="2">
                  <c:v>#N/A</c:v>
                </c:pt>
                <c:pt idx="3">
                  <c:v>#N/A</c:v>
                </c:pt>
                <c:pt idx="4">
                  <c:v>6060</c:v>
                </c:pt>
                <c:pt idx="5">
                  <c:v>#N/A</c:v>
                </c:pt>
                <c:pt idx="6">
                  <c:v>#N/A</c:v>
                </c:pt>
                <c:pt idx="7">
                  <c:v>4642</c:v>
                </c:pt>
                <c:pt idx="8">
                  <c:v>#N/A</c:v>
                </c:pt>
                <c:pt idx="9">
                  <c:v>#N/A</c:v>
                </c:pt>
                <c:pt idx="10">
                  <c:v>2502</c:v>
                </c:pt>
                <c:pt idx="11">
                  <c:v>#N/A</c:v>
                </c:pt>
                <c:pt idx="12">
                  <c:v>#N/A</c:v>
                </c:pt>
                <c:pt idx="13">
                  <c:v>2254</c:v>
                </c:pt>
                <c:pt idx="14">
                  <c:v>#N/A</c:v>
                </c:pt>
              </c:numCache>
            </c:numRef>
          </c:val>
          <c:smooth val="0"/>
          <c:extLst>
            <c:ext xmlns:c16="http://schemas.microsoft.com/office/drawing/2014/chart" uri="{C3380CC4-5D6E-409C-BE32-E72D297353CC}">
              <c16:uniqueId val="{0000000B-95F4-4347-B7F1-0F1B8DE95F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1337</c:v>
                </c:pt>
                <c:pt idx="1">
                  <c:v>1969</c:v>
                </c:pt>
                <c:pt idx="2">
                  <c:v>2350</c:v>
                </c:pt>
              </c:numCache>
            </c:numRef>
          </c:val>
          <c:extLst>
            <c:ext xmlns:c16="http://schemas.microsoft.com/office/drawing/2014/chart" uri="{C3380CC4-5D6E-409C-BE32-E72D297353CC}">
              <c16:uniqueId val="{00000000-641A-4D9A-B08A-95CC440F24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122</c:v>
                </c:pt>
                <c:pt idx="1">
                  <c:v>222</c:v>
                </c:pt>
                <c:pt idx="2">
                  <c:v>323</c:v>
                </c:pt>
              </c:numCache>
            </c:numRef>
          </c:val>
          <c:extLst>
            <c:ext xmlns:c16="http://schemas.microsoft.com/office/drawing/2014/chart" uri="{C3380CC4-5D6E-409C-BE32-E72D297353CC}">
              <c16:uniqueId val="{00000001-641A-4D9A-B08A-95CC440F24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1281</c:v>
                </c:pt>
                <c:pt idx="1">
                  <c:v>1360</c:v>
                </c:pt>
                <c:pt idx="2">
                  <c:v>1411</c:v>
                </c:pt>
              </c:numCache>
            </c:numRef>
          </c:val>
          <c:extLst>
            <c:ext xmlns:c16="http://schemas.microsoft.com/office/drawing/2014/chart" uri="{C3380CC4-5D6E-409C-BE32-E72D297353CC}">
              <c16:uniqueId val="{00000002-641A-4D9A-B08A-95CC440F24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23,064
22,744
118.23
16,248,620
15,657,508
520,297
7,905,162
15,400,463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し、類似団体を</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ポイント上回っている。　</a:t>
          </a:r>
          <a:endParaRPr lang="ja-JP" altLang="ja-JP" sz="1400">
            <a:effectLst/>
          </a:endParaRPr>
        </a:p>
        <a:p>
          <a:r>
            <a:rPr kumimoji="1" lang="ja-JP" altLang="ja-JP" sz="1100">
              <a:solidFill>
                <a:schemeClr val="dk1"/>
              </a:solidFill>
              <a:effectLst/>
              <a:latin typeface="+mn-lt"/>
              <a:ea typeface="+mn-ea"/>
              <a:cs typeface="+mn-cs"/>
            </a:rPr>
            <a:t>　前年度と比べ、基準財政需要額</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百万円増加し、基準財政収入額は</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157692</xdr:rowOff>
    </xdr:to>
    <xdr:cxnSp macro="">
      <xdr:nvCxnSpPr>
        <xdr:cNvPr id="69" name="直線コネクタ 68"/>
        <xdr:cNvCxnSpPr/>
      </xdr:nvCxnSpPr>
      <xdr:spPr>
        <a:xfrm flipV="1">
          <a:off x="4114800" y="676380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46567</xdr:rowOff>
    </xdr:to>
    <xdr:cxnSp macro="">
      <xdr:nvCxnSpPr>
        <xdr:cNvPr id="72" name="直線コネクタ 71"/>
        <xdr:cNvCxnSpPr/>
      </xdr:nvCxnSpPr>
      <xdr:spPr>
        <a:xfrm flipV="1">
          <a:off x="3225800" y="68442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127000</xdr:rowOff>
    </xdr:to>
    <xdr:cxnSp macro="">
      <xdr:nvCxnSpPr>
        <xdr:cNvPr id="75" name="直線コネクタ 74"/>
        <xdr:cNvCxnSpPr/>
      </xdr:nvCxnSpPr>
      <xdr:spPr>
        <a:xfrm flipV="1">
          <a:off x="2336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127000</xdr:rowOff>
    </xdr:to>
    <xdr:cxnSp macro="">
      <xdr:nvCxnSpPr>
        <xdr:cNvPr id="78" name="直線コネクタ 77"/>
        <xdr:cNvCxnSpPr/>
      </xdr:nvCxnSpPr>
      <xdr:spPr>
        <a:xfrm>
          <a:off x="1447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89"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公債費や扶助費の増加などにより前年度と比べ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ポイント悪化し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公債費については、災害復旧事業や防災対策事業などの実施により前年度から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％の上昇（</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百万円の増加）となっていることに加え、新庁舎整備事業等の大型投資事業を実施することから、公債費がさらに増加していくことが見込まれるため、人件費等の義務費や事務事業の見直し等を行い、経常経費の圧縮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64</xdr:row>
      <xdr:rowOff>95673</xdr:rowOff>
    </xdr:to>
    <xdr:cxnSp macro="">
      <xdr:nvCxnSpPr>
        <xdr:cNvPr id="132" name="直線コネクタ 131"/>
        <xdr:cNvCxnSpPr/>
      </xdr:nvCxnSpPr>
      <xdr:spPr>
        <a:xfrm>
          <a:off x="4114800" y="10923694"/>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63</xdr:row>
      <xdr:rowOff>122344</xdr:rowOff>
    </xdr:to>
    <xdr:cxnSp macro="">
      <xdr:nvCxnSpPr>
        <xdr:cNvPr id="135" name="直線コネクタ 134"/>
        <xdr:cNvCxnSpPr/>
      </xdr:nvCxnSpPr>
      <xdr:spPr>
        <a:xfrm>
          <a:off x="3225800" y="10465223"/>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65</xdr:row>
      <xdr:rowOff>133350</xdr:rowOff>
    </xdr:to>
    <xdr:cxnSp macro="">
      <xdr:nvCxnSpPr>
        <xdr:cNvPr id="138" name="直線コネクタ 137"/>
        <xdr:cNvCxnSpPr/>
      </xdr:nvCxnSpPr>
      <xdr:spPr>
        <a:xfrm flipV="1">
          <a:off x="2336800" y="10465223"/>
          <a:ext cx="889000" cy="8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67</xdr:row>
      <xdr:rowOff>160444</xdr:rowOff>
    </xdr:to>
    <xdr:cxnSp macro="">
      <xdr:nvCxnSpPr>
        <xdr:cNvPr id="141" name="直線コネクタ 140"/>
        <xdr:cNvCxnSpPr/>
      </xdr:nvCxnSpPr>
      <xdr:spPr>
        <a:xfrm flipV="1">
          <a:off x="1447800" y="11277600"/>
          <a:ext cx="8890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44873</xdr:rowOff>
    </xdr:from>
    <xdr:to>
      <xdr:col>23</xdr:col>
      <xdr:colOff>184150</xdr:colOff>
      <xdr:row>64</xdr:row>
      <xdr:rowOff>146473</xdr:rowOff>
    </xdr:to>
    <xdr:sp macro="" textlink="">
      <xdr:nvSpPr>
        <xdr:cNvPr id="151" name="楕円 150"/>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16950</xdr:rowOff>
    </xdr:from>
    <xdr:ext cx="762000" cy="259045"/>
    <xdr:sp macro="" textlink="">
      <xdr:nvSpPr>
        <xdr:cNvPr id="152" name="財政構造の弾力性該当値テキスト"/>
        <xdr:cNvSpPr txBox="1"/>
      </xdr:nvSpPr>
      <xdr:spPr>
        <a:xfrm>
          <a:off x="5041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3" name="楕円 152"/>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4" name="テキスト ボックス 153"/>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5" name="楕円 154"/>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67750</xdr:rowOff>
    </xdr:from>
    <xdr:ext cx="762000" cy="259045"/>
    <xdr:sp macro="" textlink="">
      <xdr:nvSpPr>
        <xdr:cNvPr id="156" name="テキスト ボックス 155"/>
        <xdr:cNvSpPr txBox="1"/>
      </xdr:nvSpPr>
      <xdr:spPr>
        <a:xfrm>
          <a:off x="2844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7" name="楕円 156"/>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8" name="テキスト ボックス 157"/>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109644</xdr:rowOff>
    </xdr:from>
    <xdr:to>
      <xdr:col>7</xdr:col>
      <xdr:colOff>31750</xdr:colOff>
      <xdr:row>68</xdr:row>
      <xdr:rowOff>39794</xdr:rowOff>
    </xdr:to>
    <xdr:sp macro="" textlink="">
      <xdr:nvSpPr>
        <xdr:cNvPr id="159" name="楕円 158"/>
        <xdr:cNvSpPr/>
      </xdr:nvSpPr>
      <xdr:spPr>
        <a:xfrm>
          <a:off x="1397000" y="115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24571</xdr:rowOff>
    </xdr:from>
    <xdr:ext cx="762000" cy="259045"/>
    <xdr:sp macro="" textlink="">
      <xdr:nvSpPr>
        <xdr:cNvPr id="160" name="テキスト ボックス 159"/>
        <xdr:cNvSpPr txBox="1"/>
      </xdr:nvSpPr>
      <xdr:spPr>
        <a:xfrm>
          <a:off x="1066800" y="116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3,513</a:t>
          </a:r>
          <a:r>
            <a:rPr kumimoji="1" lang="ja-JP" altLang="ja-JP" sz="1100">
              <a:solidFill>
                <a:schemeClr val="dk1"/>
              </a:solidFill>
              <a:effectLst/>
              <a:latin typeface="+mn-lt"/>
              <a:ea typeface="+mn-ea"/>
              <a:cs typeface="+mn-cs"/>
            </a:rPr>
            <a:t>円増加し、類似団体平均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4,909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会計年度任用職員の基本給や手当の増加により人件費が前年度と比べ増額したことによる。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88884</xdr:rowOff>
    </xdr:from>
    <xdr:to>
      <xdr:col>23</xdr:col>
      <xdr:colOff>133350</xdr:colOff>
      <xdr:row>84</xdr:row>
      <xdr:rowOff>110136</xdr:rowOff>
    </xdr:to>
    <xdr:cxnSp macro="">
      <xdr:nvCxnSpPr>
        <xdr:cNvPr id="191" name="直線コネクタ 190"/>
        <xdr:cNvCxnSpPr/>
      </xdr:nvCxnSpPr>
      <xdr:spPr>
        <a:xfrm>
          <a:off x="4114800" y="14490684"/>
          <a:ext cx="8382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25476</xdr:rowOff>
    </xdr:from>
    <xdr:to>
      <xdr:col>19</xdr:col>
      <xdr:colOff>133350</xdr:colOff>
      <xdr:row>84</xdr:row>
      <xdr:rowOff>88884</xdr:rowOff>
    </xdr:to>
    <xdr:cxnSp macro="">
      <xdr:nvCxnSpPr>
        <xdr:cNvPr id="194" name="直線コネクタ 193"/>
        <xdr:cNvCxnSpPr/>
      </xdr:nvCxnSpPr>
      <xdr:spPr>
        <a:xfrm>
          <a:off x="3225800" y="14427276"/>
          <a:ext cx="889000" cy="6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117804</xdr:rowOff>
    </xdr:from>
    <xdr:to>
      <xdr:col>15</xdr:col>
      <xdr:colOff>82550</xdr:colOff>
      <xdr:row>84</xdr:row>
      <xdr:rowOff>25476</xdr:rowOff>
    </xdr:to>
    <xdr:cxnSp macro="">
      <xdr:nvCxnSpPr>
        <xdr:cNvPr id="197" name="直線コネクタ 196"/>
        <xdr:cNvCxnSpPr/>
      </xdr:nvCxnSpPr>
      <xdr:spPr>
        <a:xfrm>
          <a:off x="2336800" y="14348154"/>
          <a:ext cx="889000" cy="7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108635</xdr:rowOff>
    </xdr:from>
    <xdr:to>
      <xdr:col>11</xdr:col>
      <xdr:colOff>31750</xdr:colOff>
      <xdr:row>83</xdr:row>
      <xdr:rowOff>117804</xdr:rowOff>
    </xdr:to>
    <xdr:cxnSp macro="">
      <xdr:nvCxnSpPr>
        <xdr:cNvPr id="200" name="直線コネクタ 199"/>
        <xdr:cNvCxnSpPr/>
      </xdr:nvCxnSpPr>
      <xdr:spPr>
        <a:xfrm>
          <a:off x="1447800" y="14338985"/>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59336</xdr:rowOff>
    </xdr:from>
    <xdr:to>
      <xdr:col>23</xdr:col>
      <xdr:colOff>184150</xdr:colOff>
      <xdr:row>84</xdr:row>
      <xdr:rowOff>160936</xdr:rowOff>
    </xdr:to>
    <xdr:sp macro="" textlink="">
      <xdr:nvSpPr>
        <xdr:cNvPr id="210" name="楕円 209"/>
        <xdr:cNvSpPr/>
      </xdr:nvSpPr>
      <xdr:spPr>
        <a:xfrm>
          <a:off x="4902200" y="144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31413</xdr:rowOff>
    </xdr:from>
    <xdr:ext cx="762000" cy="259045"/>
    <xdr:sp macro="" textlink="">
      <xdr:nvSpPr>
        <xdr:cNvPr id="211" name="人件費・物件費等の状況該当値テキスト"/>
        <xdr:cNvSpPr txBox="1"/>
      </xdr:nvSpPr>
      <xdr:spPr>
        <a:xfrm>
          <a:off x="5041900" y="1443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38084</xdr:rowOff>
    </xdr:from>
    <xdr:to>
      <xdr:col>19</xdr:col>
      <xdr:colOff>184150</xdr:colOff>
      <xdr:row>84</xdr:row>
      <xdr:rowOff>139684</xdr:rowOff>
    </xdr:to>
    <xdr:sp macro="" textlink="">
      <xdr:nvSpPr>
        <xdr:cNvPr id="212" name="楕円 211"/>
        <xdr:cNvSpPr/>
      </xdr:nvSpPr>
      <xdr:spPr>
        <a:xfrm>
          <a:off x="4064000" y="1443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124461</xdr:rowOff>
    </xdr:from>
    <xdr:ext cx="736600" cy="259045"/>
    <xdr:sp macro="" textlink="">
      <xdr:nvSpPr>
        <xdr:cNvPr id="213" name="テキスト ボックス 212"/>
        <xdr:cNvSpPr txBox="1"/>
      </xdr:nvSpPr>
      <xdr:spPr>
        <a:xfrm>
          <a:off x="3733800" y="1452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146126</xdr:rowOff>
    </xdr:from>
    <xdr:to>
      <xdr:col>15</xdr:col>
      <xdr:colOff>133350</xdr:colOff>
      <xdr:row>84</xdr:row>
      <xdr:rowOff>76276</xdr:rowOff>
    </xdr:to>
    <xdr:sp macro="" textlink="">
      <xdr:nvSpPr>
        <xdr:cNvPr id="214" name="楕円 213"/>
        <xdr:cNvSpPr/>
      </xdr:nvSpPr>
      <xdr:spPr>
        <a:xfrm>
          <a:off x="3175000" y="1437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86453</xdr:rowOff>
    </xdr:from>
    <xdr:ext cx="762000" cy="259045"/>
    <xdr:sp macro="" textlink="">
      <xdr:nvSpPr>
        <xdr:cNvPr id="215" name="テキスト ボックス 214"/>
        <xdr:cNvSpPr txBox="1"/>
      </xdr:nvSpPr>
      <xdr:spPr>
        <a:xfrm>
          <a:off x="2844800" y="1414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67004</xdr:rowOff>
    </xdr:from>
    <xdr:to>
      <xdr:col>11</xdr:col>
      <xdr:colOff>82550</xdr:colOff>
      <xdr:row>83</xdr:row>
      <xdr:rowOff>168604</xdr:rowOff>
    </xdr:to>
    <xdr:sp macro="" textlink="">
      <xdr:nvSpPr>
        <xdr:cNvPr id="216" name="楕円 215"/>
        <xdr:cNvSpPr/>
      </xdr:nvSpPr>
      <xdr:spPr>
        <a:xfrm>
          <a:off x="2286000" y="1429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7331</xdr:rowOff>
    </xdr:from>
    <xdr:ext cx="762000" cy="259045"/>
    <xdr:sp macro="" textlink="">
      <xdr:nvSpPr>
        <xdr:cNvPr id="217" name="テキスト ボックス 216"/>
        <xdr:cNvSpPr txBox="1"/>
      </xdr:nvSpPr>
      <xdr:spPr>
        <a:xfrm>
          <a:off x="1955800" y="140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57835</xdr:rowOff>
    </xdr:from>
    <xdr:to>
      <xdr:col>7</xdr:col>
      <xdr:colOff>31750</xdr:colOff>
      <xdr:row>83</xdr:row>
      <xdr:rowOff>159435</xdr:rowOff>
    </xdr:to>
    <xdr:sp macro="" textlink="">
      <xdr:nvSpPr>
        <xdr:cNvPr id="218" name="楕円 217"/>
        <xdr:cNvSpPr/>
      </xdr:nvSpPr>
      <xdr:spPr>
        <a:xfrm>
          <a:off x="1397000" y="142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144212</xdr:rowOff>
    </xdr:from>
    <xdr:ext cx="762000" cy="259045"/>
    <xdr:sp macro="" textlink="">
      <xdr:nvSpPr>
        <xdr:cNvPr id="219" name="テキスト ボックス 218"/>
        <xdr:cNvSpPr txBox="1"/>
      </xdr:nvSpPr>
      <xdr:spPr>
        <a:xfrm>
          <a:off x="1066800" y="1437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R5.4.1</a:t>
          </a:r>
          <a:r>
            <a:rPr kumimoji="1" lang="ja-JP" altLang="ja-JP" sz="1100">
              <a:solidFill>
                <a:schemeClr val="dk1"/>
              </a:solidFill>
              <a:effectLst/>
              <a:latin typeface="+mn-lt"/>
              <a:ea typeface="+mn-ea"/>
              <a:cs typeface="+mn-cs"/>
            </a:rPr>
            <a:t>現在のラスパイレス指数は、職員の給与削減措置を終了したことに伴い、前年度と比べ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ポイント上回った</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80963</xdr:rowOff>
    </xdr:to>
    <xdr:cxnSp macro="">
      <xdr:nvCxnSpPr>
        <xdr:cNvPr id="257" name="直線コネクタ 256"/>
        <xdr:cNvCxnSpPr/>
      </xdr:nvCxnSpPr>
      <xdr:spPr>
        <a:xfrm>
          <a:off x="16179800" y="149669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87</xdr:row>
      <xdr:rowOff>50800</xdr:rowOff>
    </xdr:to>
    <xdr:cxnSp macro="">
      <xdr:nvCxnSpPr>
        <xdr:cNvPr id="260" name="直線コネクタ 259"/>
        <xdr:cNvCxnSpPr/>
      </xdr:nvCxnSpPr>
      <xdr:spPr>
        <a:xfrm>
          <a:off x="15290800" y="14424025"/>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84</xdr:row>
      <xdr:rowOff>127794</xdr:rowOff>
    </xdr:to>
    <xdr:cxnSp macro="">
      <xdr:nvCxnSpPr>
        <xdr:cNvPr id="263" name="直線コネクタ 262"/>
        <xdr:cNvCxnSpPr/>
      </xdr:nvCxnSpPr>
      <xdr:spPr>
        <a:xfrm flipV="1">
          <a:off x="14401800" y="14424025"/>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127794</xdr:rowOff>
    </xdr:from>
    <xdr:to>
      <xdr:col>68</xdr:col>
      <xdr:colOff>152400</xdr:colOff>
      <xdr:row>86</xdr:row>
      <xdr:rowOff>26194</xdr:rowOff>
    </xdr:to>
    <xdr:cxnSp macro="">
      <xdr:nvCxnSpPr>
        <xdr:cNvPr id="266" name="直線コネクタ 265"/>
        <xdr:cNvCxnSpPr/>
      </xdr:nvCxnSpPr>
      <xdr:spPr>
        <a:xfrm flipV="1">
          <a:off x="13512800" y="1452959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30163</xdr:rowOff>
    </xdr:from>
    <xdr:to>
      <xdr:col>81</xdr:col>
      <xdr:colOff>95250</xdr:colOff>
      <xdr:row>87</xdr:row>
      <xdr:rowOff>131763</xdr:rowOff>
    </xdr:to>
    <xdr:sp macro="" textlink="">
      <xdr:nvSpPr>
        <xdr:cNvPr id="276" name="楕円 275"/>
        <xdr:cNvSpPr/>
      </xdr:nvSpPr>
      <xdr:spPr>
        <a:xfrm>
          <a:off x="169672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2240</xdr:rowOff>
    </xdr:from>
    <xdr:ext cx="762000" cy="259045"/>
    <xdr:sp macro="" textlink="">
      <xdr:nvSpPr>
        <xdr:cNvPr id="277" name="給与水準   （国との比較）該当値テキスト"/>
        <xdr:cNvSpPr txBox="1"/>
      </xdr:nvSpPr>
      <xdr:spPr>
        <a:xfrm>
          <a:off x="17106900" y="14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80" name="楕円 279"/>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81" name="テキスト ボックス 280"/>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76994</xdr:rowOff>
    </xdr:from>
    <xdr:to>
      <xdr:col>68</xdr:col>
      <xdr:colOff>203200</xdr:colOff>
      <xdr:row>85</xdr:row>
      <xdr:rowOff>7144</xdr:rowOff>
    </xdr:to>
    <xdr:sp macro="" textlink="">
      <xdr:nvSpPr>
        <xdr:cNvPr id="282" name="楕円 281"/>
        <xdr:cNvSpPr/>
      </xdr:nvSpPr>
      <xdr:spPr>
        <a:xfrm>
          <a:off x="14351000" y="144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17321</xdr:rowOff>
    </xdr:from>
    <xdr:ext cx="762000" cy="259045"/>
    <xdr:sp macro="" textlink="">
      <xdr:nvSpPr>
        <xdr:cNvPr id="283" name="テキスト ボックス 282"/>
        <xdr:cNvSpPr txBox="1"/>
      </xdr:nvSpPr>
      <xdr:spPr>
        <a:xfrm>
          <a:off x="14020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146844</xdr:rowOff>
    </xdr:from>
    <xdr:to>
      <xdr:col>64</xdr:col>
      <xdr:colOff>152400</xdr:colOff>
      <xdr:row>86</xdr:row>
      <xdr:rowOff>76994</xdr:rowOff>
    </xdr:to>
    <xdr:sp macro="" textlink="">
      <xdr:nvSpPr>
        <xdr:cNvPr id="284" name="楕円 283"/>
        <xdr:cNvSpPr/>
      </xdr:nvSpPr>
      <xdr:spPr>
        <a:xfrm>
          <a:off x="13462000" y="14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61771</xdr:rowOff>
    </xdr:from>
    <xdr:ext cx="762000" cy="259045"/>
    <xdr:sp macro="" textlink="">
      <xdr:nvSpPr>
        <xdr:cNvPr id="285" name="テキスト ボックス 284"/>
        <xdr:cNvSpPr txBox="1"/>
      </xdr:nvSpPr>
      <xdr:spPr>
        <a:xfrm>
          <a:off x="13131800" y="1480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適正な定員管理を実施しているが、人口減少が続いていることから前年度と比べ</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人増加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11128</xdr:rowOff>
    </xdr:from>
    <xdr:to>
      <xdr:col>81</xdr:col>
      <xdr:colOff>44450</xdr:colOff>
      <xdr:row>62</xdr:row>
      <xdr:rowOff>80070</xdr:rowOff>
    </xdr:to>
    <xdr:cxnSp macro="">
      <xdr:nvCxnSpPr>
        <xdr:cNvPr id="322" name="直線コネクタ 321"/>
        <xdr:cNvCxnSpPr/>
      </xdr:nvCxnSpPr>
      <xdr:spPr>
        <a:xfrm>
          <a:off x="16179800" y="10641028"/>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156149</xdr:rowOff>
    </xdr:from>
    <xdr:to>
      <xdr:col>77</xdr:col>
      <xdr:colOff>44450</xdr:colOff>
      <xdr:row>62</xdr:row>
      <xdr:rowOff>11128</xdr:rowOff>
    </xdr:to>
    <xdr:cxnSp macro="">
      <xdr:nvCxnSpPr>
        <xdr:cNvPr id="325" name="直線コネクタ 324"/>
        <xdr:cNvCxnSpPr/>
      </xdr:nvCxnSpPr>
      <xdr:spPr>
        <a:xfrm>
          <a:off x="15290800" y="10614599"/>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136616</xdr:rowOff>
    </xdr:from>
    <xdr:to>
      <xdr:col>72</xdr:col>
      <xdr:colOff>203200</xdr:colOff>
      <xdr:row>61</xdr:row>
      <xdr:rowOff>156149</xdr:rowOff>
    </xdr:to>
    <xdr:cxnSp macro="">
      <xdr:nvCxnSpPr>
        <xdr:cNvPr id="328" name="直線コネクタ 327"/>
        <xdr:cNvCxnSpPr/>
      </xdr:nvCxnSpPr>
      <xdr:spPr>
        <a:xfrm>
          <a:off x="14401800" y="10595066"/>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122827</xdr:rowOff>
    </xdr:from>
    <xdr:to>
      <xdr:col>68</xdr:col>
      <xdr:colOff>152400</xdr:colOff>
      <xdr:row>61</xdr:row>
      <xdr:rowOff>136616</xdr:rowOff>
    </xdr:to>
    <xdr:cxnSp macro="">
      <xdr:nvCxnSpPr>
        <xdr:cNvPr id="331" name="直線コネクタ 330"/>
        <xdr:cNvCxnSpPr/>
      </xdr:nvCxnSpPr>
      <xdr:spPr>
        <a:xfrm>
          <a:off x="13512800" y="105812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41" name="楕円 340"/>
        <xdr:cNvSpPr/>
      </xdr:nvSpPr>
      <xdr:spPr>
        <a:xfrm>
          <a:off x="16967200" y="106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1347</xdr:rowOff>
    </xdr:from>
    <xdr:ext cx="762000" cy="259045"/>
    <xdr:sp macro="" textlink="">
      <xdr:nvSpPr>
        <xdr:cNvPr id="342" name="定員管理の状況該当値テキスト"/>
        <xdr:cNvSpPr txBox="1"/>
      </xdr:nvSpPr>
      <xdr:spPr>
        <a:xfrm>
          <a:off x="17106900" y="1063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131778</xdr:rowOff>
    </xdr:from>
    <xdr:to>
      <xdr:col>77</xdr:col>
      <xdr:colOff>95250</xdr:colOff>
      <xdr:row>62</xdr:row>
      <xdr:rowOff>61928</xdr:rowOff>
    </xdr:to>
    <xdr:sp macro="" textlink="">
      <xdr:nvSpPr>
        <xdr:cNvPr id="343" name="楕円 342"/>
        <xdr:cNvSpPr/>
      </xdr:nvSpPr>
      <xdr:spPr>
        <a:xfrm>
          <a:off x="16129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46705</xdr:rowOff>
    </xdr:from>
    <xdr:ext cx="736600" cy="259045"/>
    <xdr:sp macro="" textlink="">
      <xdr:nvSpPr>
        <xdr:cNvPr id="344" name="テキスト ボックス 343"/>
        <xdr:cNvSpPr txBox="1"/>
      </xdr:nvSpPr>
      <xdr:spPr>
        <a:xfrm>
          <a:off x="15798800" y="10676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105349</xdr:rowOff>
    </xdr:from>
    <xdr:to>
      <xdr:col>73</xdr:col>
      <xdr:colOff>44450</xdr:colOff>
      <xdr:row>62</xdr:row>
      <xdr:rowOff>35499</xdr:rowOff>
    </xdr:to>
    <xdr:sp macro="" textlink="">
      <xdr:nvSpPr>
        <xdr:cNvPr id="345" name="楕円 344"/>
        <xdr:cNvSpPr/>
      </xdr:nvSpPr>
      <xdr:spPr>
        <a:xfrm>
          <a:off x="152400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20276</xdr:rowOff>
    </xdr:from>
    <xdr:ext cx="762000" cy="259045"/>
    <xdr:sp macro="" textlink="">
      <xdr:nvSpPr>
        <xdr:cNvPr id="346" name="テキスト ボックス 345"/>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85816</xdr:rowOff>
    </xdr:from>
    <xdr:to>
      <xdr:col>68</xdr:col>
      <xdr:colOff>203200</xdr:colOff>
      <xdr:row>62</xdr:row>
      <xdr:rowOff>15966</xdr:rowOff>
    </xdr:to>
    <xdr:sp macro="" textlink="">
      <xdr:nvSpPr>
        <xdr:cNvPr id="347" name="楕円 346"/>
        <xdr:cNvSpPr/>
      </xdr:nvSpPr>
      <xdr:spPr>
        <a:xfrm>
          <a:off x="14351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48" name="テキスト ボックス 347"/>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72027</xdr:rowOff>
    </xdr:from>
    <xdr:to>
      <xdr:col>64</xdr:col>
      <xdr:colOff>152400</xdr:colOff>
      <xdr:row>62</xdr:row>
      <xdr:rowOff>2177</xdr:rowOff>
    </xdr:to>
    <xdr:sp macro="" textlink="">
      <xdr:nvSpPr>
        <xdr:cNvPr id="349" name="楕円 348"/>
        <xdr:cNvSpPr/>
      </xdr:nvSpPr>
      <xdr:spPr>
        <a:xfrm>
          <a:off x="13462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158404</xdr:rowOff>
    </xdr:from>
    <xdr:ext cx="762000" cy="259045"/>
    <xdr:sp macro="" textlink="">
      <xdr:nvSpPr>
        <xdr:cNvPr id="350" name="テキスト ボックス 349"/>
        <xdr:cNvSpPr txBox="1"/>
      </xdr:nvSpPr>
      <xdr:spPr>
        <a:xfrm>
          <a:off x="13131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ポイント悪化しているが、類似団体平均と同値となっている。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月豪雨及び令和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年大雨災害関連</a:t>
          </a:r>
          <a:r>
            <a:rPr kumimoji="1" lang="ja-JP" altLang="en-US" sz="1100">
              <a:solidFill>
                <a:schemeClr val="dk1"/>
              </a:solidFill>
              <a:effectLst/>
              <a:latin typeface="+mn-lt"/>
              <a:ea typeface="+mn-ea"/>
              <a:cs typeface="+mn-cs"/>
            </a:rPr>
            <a:t>に加え、今後緊急自然災害防止対策事業や緊急浚渫事業及び</a:t>
          </a:r>
          <a:r>
            <a:rPr kumimoji="1" lang="ja-JP" altLang="ja-JP" sz="1100">
              <a:solidFill>
                <a:schemeClr val="dk1"/>
              </a:solidFill>
              <a:effectLst/>
              <a:latin typeface="+mn-lt"/>
              <a:ea typeface="+mn-ea"/>
              <a:cs typeface="+mn-cs"/>
            </a:rPr>
            <a:t>新庁舎整備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に係る地方債元利償還金が多額となる見込みである。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81945</xdr:rowOff>
    </xdr:to>
    <xdr:cxnSp macro="">
      <xdr:nvCxnSpPr>
        <xdr:cNvPr id="386" name="直線コネクタ 385"/>
        <xdr:cNvCxnSpPr/>
      </xdr:nvCxnSpPr>
      <xdr:spPr>
        <a:xfrm>
          <a:off x="16179800" y="70769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47474</xdr:rowOff>
    </xdr:to>
    <xdr:cxnSp macro="">
      <xdr:nvCxnSpPr>
        <xdr:cNvPr id="389" name="直線コネクタ 388"/>
        <xdr:cNvCxnSpPr/>
      </xdr:nvCxnSpPr>
      <xdr:spPr>
        <a:xfrm>
          <a:off x="15290800" y="70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47474</xdr:rowOff>
    </xdr:from>
    <xdr:to>
      <xdr:col>72</xdr:col>
      <xdr:colOff>203200</xdr:colOff>
      <xdr:row>41</xdr:row>
      <xdr:rowOff>58965</xdr:rowOff>
    </xdr:to>
    <xdr:cxnSp macro="">
      <xdr:nvCxnSpPr>
        <xdr:cNvPr id="392" name="直線コネクタ 391"/>
        <xdr:cNvCxnSpPr/>
      </xdr:nvCxnSpPr>
      <xdr:spPr>
        <a:xfrm flipV="1">
          <a:off x="14401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104926</xdr:rowOff>
    </xdr:to>
    <xdr:cxnSp macro="">
      <xdr:nvCxnSpPr>
        <xdr:cNvPr id="395" name="直線コネクタ 394"/>
        <xdr:cNvCxnSpPr/>
      </xdr:nvCxnSpPr>
      <xdr:spPr>
        <a:xfrm flipV="1">
          <a:off x="13512800" y="70884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5" name="楕円 404"/>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6" name="公債費負担の状況該当値テキスト"/>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07" name="楕円 406"/>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408" name="テキスト ボックス 407"/>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168124</xdr:rowOff>
    </xdr:from>
    <xdr:to>
      <xdr:col>73</xdr:col>
      <xdr:colOff>44450</xdr:colOff>
      <xdr:row>41</xdr:row>
      <xdr:rowOff>98274</xdr:rowOff>
    </xdr:to>
    <xdr:sp macro="" textlink="">
      <xdr:nvSpPr>
        <xdr:cNvPr id="409" name="楕円 408"/>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410" name="テキスト ボックス 409"/>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1" name="楕円 410"/>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412" name="テキスト ボックス 411"/>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413" name="楕円 412"/>
        <xdr:cNvSpPr/>
      </xdr:nvSpPr>
      <xdr:spPr>
        <a:xfrm>
          <a:off x="13462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414" name="テキスト ボックス 413"/>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ポイント改善したものの、類似団体平均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月豪雨及び令和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大雨災害関連の多額の地方債発行により、地方債残高が増加したものの、基準財政需要額算定見込額等の充当可能財源の増加や剰余金等の財政調整基金への積立等による充当可能基金の増加に伴い将来負担比率が</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35230</xdr:rowOff>
    </xdr:from>
    <xdr:to>
      <xdr:col>81</xdr:col>
      <xdr:colOff>44450</xdr:colOff>
      <xdr:row>15</xdr:row>
      <xdr:rowOff>53086</xdr:rowOff>
    </xdr:to>
    <xdr:cxnSp macro="">
      <xdr:nvCxnSpPr>
        <xdr:cNvPr id="446" name="直線コネクタ 445"/>
        <xdr:cNvCxnSpPr/>
      </xdr:nvCxnSpPr>
      <xdr:spPr>
        <a:xfrm flipV="1">
          <a:off x="16179800" y="2606980"/>
          <a:ext cx="8382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53086</xdr:rowOff>
    </xdr:from>
    <xdr:to>
      <xdr:col>77</xdr:col>
      <xdr:colOff>44450</xdr:colOff>
      <xdr:row>16</xdr:row>
      <xdr:rowOff>19177</xdr:rowOff>
    </xdr:to>
    <xdr:cxnSp macro="">
      <xdr:nvCxnSpPr>
        <xdr:cNvPr id="449" name="直線コネクタ 448"/>
        <xdr:cNvCxnSpPr/>
      </xdr:nvCxnSpPr>
      <xdr:spPr>
        <a:xfrm flipV="1">
          <a:off x="15290800" y="2624836"/>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19177</xdr:rowOff>
    </xdr:from>
    <xdr:to>
      <xdr:col>72</xdr:col>
      <xdr:colOff>203200</xdr:colOff>
      <xdr:row>16</xdr:row>
      <xdr:rowOff>161544</xdr:rowOff>
    </xdr:to>
    <xdr:cxnSp macro="">
      <xdr:nvCxnSpPr>
        <xdr:cNvPr id="452" name="直線コネクタ 451"/>
        <xdr:cNvCxnSpPr/>
      </xdr:nvCxnSpPr>
      <xdr:spPr>
        <a:xfrm flipV="1">
          <a:off x="14401800" y="2762377"/>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117145</xdr:rowOff>
    </xdr:from>
    <xdr:to>
      <xdr:col>68</xdr:col>
      <xdr:colOff>152400</xdr:colOff>
      <xdr:row>16</xdr:row>
      <xdr:rowOff>161544</xdr:rowOff>
    </xdr:to>
    <xdr:cxnSp macro="">
      <xdr:nvCxnSpPr>
        <xdr:cNvPr id="455" name="直線コネクタ 454"/>
        <xdr:cNvCxnSpPr/>
      </xdr:nvCxnSpPr>
      <xdr:spPr>
        <a:xfrm>
          <a:off x="13512800" y="2860345"/>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9" name="テキスト ボックス 458"/>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155880</xdr:rowOff>
    </xdr:from>
    <xdr:to>
      <xdr:col>81</xdr:col>
      <xdr:colOff>95250</xdr:colOff>
      <xdr:row>15</xdr:row>
      <xdr:rowOff>86030</xdr:rowOff>
    </xdr:to>
    <xdr:sp macro="" textlink="">
      <xdr:nvSpPr>
        <xdr:cNvPr id="465" name="楕円 464"/>
        <xdr:cNvSpPr/>
      </xdr:nvSpPr>
      <xdr:spPr>
        <a:xfrm>
          <a:off x="16967200" y="25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127957</xdr:rowOff>
    </xdr:from>
    <xdr:ext cx="762000" cy="259045"/>
    <xdr:sp macro="" textlink="">
      <xdr:nvSpPr>
        <xdr:cNvPr id="466" name="将来負担の状況該当値テキスト"/>
        <xdr:cNvSpPr txBox="1"/>
      </xdr:nvSpPr>
      <xdr:spPr>
        <a:xfrm>
          <a:off x="17106900" y="25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2286</xdr:rowOff>
    </xdr:from>
    <xdr:to>
      <xdr:col>77</xdr:col>
      <xdr:colOff>95250</xdr:colOff>
      <xdr:row>15</xdr:row>
      <xdr:rowOff>103886</xdr:rowOff>
    </xdr:to>
    <xdr:sp macro="" textlink="">
      <xdr:nvSpPr>
        <xdr:cNvPr id="467" name="楕円 466"/>
        <xdr:cNvSpPr/>
      </xdr:nvSpPr>
      <xdr:spPr>
        <a:xfrm>
          <a:off x="16129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88663</xdr:rowOff>
    </xdr:from>
    <xdr:ext cx="736600" cy="259045"/>
    <xdr:sp macro="" textlink="">
      <xdr:nvSpPr>
        <xdr:cNvPr id="468" name="テキスト ボックス 467"/>
        <xdr:cNvSpPr txBox="1"/>
      </xdr:nvSpPr>
      <xdr:spPr>
        <a:xfrm>
          <a:off x="15798800" y="266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139827</xdr:rowOff>
    </xdr:from>
    <xdr:to>
      <xdr:col>73</xdr:col>
      <xdr:colOff>44450</xdr:colOff>
      <xdr:row>16</xdr:row>
      <xdr:rowOff>69977</xdr:rowOff>
    </xdr:to>
    <xdr:sp macro="" textlink="">
      <xdr:nvSpPr>
        <xdr:cNvPr id="469" name="楕円 468"/>
        <xdr:cNvSpPr/>
      </xdr:nvSpPr>
      <xdr:spPr>
        <a:xfrm>
          <a:off x="15240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54754</xdr:rowOff>
    </xdr:from>
    <xdr:ext cx="762000" cy="259045"/>
    <xdr:sp macro="" textlink="">
      <xdr:nvSpPr>
        <xdr:cNvPr id="470" name="テキスト ボックス 469"/>
        <xdr:cNvSpPr txBox="1"/>
      </xdr:nvSpPr>
      <xdr:spPr>
        <a:xfrm>
          <a:off x="14909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110744</xdr:rowOff>
    </xdr:from>
    <xdr:to>
      <xdr:col>68</xdr:col>
      <xdr:colOff>203200</xdr:colOff>
      <xdr:row>17</xdr:row>
      <xdr:rowOff>40894</xdr:rowOff>
    </xdr:to>
    <xdr:sp macro="" textlink="">
      <xdr:nvSpPr>
        <xdr:cNvPr id="471" name="楕円 470"/>
        <xdr:cNvSpPr/>
      </xdr:nvSpPr>
      <xdr:spPr>
        <a:xfrm>
          <a:off x="14351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25671</xdr:rowOff>
    </xdr:from>
    <xdr:ext cx="762000" cy="259045"/>
    <xdr:sp macro="" textlink="">
      <xdr:nvSpPr>
        <xdr:cNvPr id="472" name="テキスト ボックス 471"/>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66345</xdr:rowOff>
    </xdr:from>
    <xdr:to>
      <xdr:col>64</xdr:col>
      <xdr:colOff>152400</xdr:colOff>
      <xdr:row>16</xdr:row>
      <xdr:rowOff>167945</xdr:rowOff>
    </xdr:to>
    <xdr:sp macro="" textlink="">
      <xdr:nvSpPr>
        <xdr:cNvPr id="473" name="楕円 472"/>
        <xdr:cNvSpPr/>
      </xdr:nvSpPr>
      <xdr:spPr>
        <a:xfrm>
          <a:off x="13462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152722</xdr:rowOff>
    </xdr:from>
    <xdr:ext cx="762000" cy="259045"/>
    <xdr:sp macro="" textlink="">
      <xdr:nvSpPr>
        <xdr:cNvPr id="474" name="テキスト ボックス 473"/>
        <xdr:cNvSpPr txBox="1"/>
      </xdr:nvSpPr>
      <xdr:spPr>
        <a:xfrm>
          <a:off x="13131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23,064
22,744
118.23
16,248,620
15,657,508
520,297
7,905,162
15,400,463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25.9</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しているが、類似団体平均を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今後も人件費の抑制に取り組む必要がある。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113393</xdr:rowOff>
    </xdr:from>
    <xdr:to>
      <xdr:col>24</xdr:col>
      <xdr:colOff>25400</xdr:colOff>
      <xdr:row>37</xdr:row>
      <xdr:rowOff>124278</xdr:rowOff>
    </xdr:to>
    <xdr:cxnSp macro="">
      <xdr:nvCxnSpPr>
        <xdr:cNvPr id="68" name="直線コネクタ 67"/>
        <xdr:cNvCxnSpPr/>
      </xdr:nvCxnSpPr>
      <xdr:spPr>
        <a:xfrm flipV="1">
          <a:off x="3987800" y="6457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124278</xdr:rowOff>
    </xdr:to>
    <xdr:cxnSp macro="">
      <xdr:nvCxnSpPr>
        <xdr:cNvPr id="71" name="直線コネクタ 70"/>
        <xdr:cNvCxnSpPr/>
      </xdr:nvCxnSpPr>
      <xdr:spPr>
        <a:xfrm>
          <a:off x="3098800" y="62611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38</xdr:row>
      <xdr:rowOff>137885</xdr:rowOff>
    </xdr:to>
    <xdr:cxnSp macro="">
      <xdr:nvCxnSpPr>
        <xdr:cNvPr id="74" name="直線コネクタ 73"/>
        <xdr:cNvCxnSpPr/>
      </xdr:nvCxnSpPr>
      <xdr:spPr>
        <a:xfrm flipV="1">
          <a:off x="2209800" y="6261100"/>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18143</xdr:rowOff>
    </xdr:from>
    <xdr:to>
      <xdr:col>11</xdr:col>
      <xdr:colOff>9525</xdr:colOff>
      <xdr:row>38</xdr:row>
      <xdr:rowOff>137885</xdr:rowOff>
    </xdr:to>
    <xdr:cxnSp macro="">
      <xdr:nvCxnSpPr>
        <xdr:cNvPr id="77" name="直線コネクタ 76"/>
        <xdr:cNvCxnSpPr/>
      </xdr:nvCxnSpPr>
      <xdr:spPr>
        <a:xfrm>
          <a:off x="1320800" y="65332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87" name="楕円 86"/>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34670</xdr:rowOff>
    </xdr:from>
    <xdr:ext cx="762000" cy="259045"/>
    <xdr:sp macro="" textlink="">
      <xdr:nvSpPr>
        <xdr:cNvPr id="88" name="人件費該当値テキスト"/>
        <xdr:cNvSpPr txBox="1"/>
      </xdr:nvSpPr>
      <xdr:spPr>
        <a:xfrm>
          <a:off x="4914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73478</xdr:rowOff>
    </xdr:from>
    <xdr:to>
      <xdr:col>20</xdr:col>
      <xdr:colOff>38100</xdr:colOff>
      <xdr:row>38</xdr:row>
      <xdr:rowOff>3628</xdr:rowOff>
    </xdr:to>
    <xdr:sp macro="" textlink="">
      <xdr:nvSpPr>
        <xdr:cNvPr id="89" name="楕円 88"/>
        <xdr:cNvSpPr/>
      </xdr:nvSpPr>
      <xdr:spPr>
        <a:xfrm>
          <a:off x="393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159855</xdr:rowOff>
    </xdr:from>
    <xdr:ext cx="736600" cy="259045"/>
    <xdr:sp macro="" textlink="">
      <xdr:nvSpPr>
        <xdr:cNvPr id="90" name="テキスト ボックス 89"/>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91" name="楕円 90"/>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2" name="テキスト ボックス 91"/>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87085</xdr:rowOff>
    </xdr:from>
    <xdr:to>
      <xdr:col>11</xdr:col>
      <xdr:colOff>60325</xdr:colOff>
      <xdr:row>39</xdr:row>
      <xdr:rowOff>17235</xdr:rowOff>
    </xdr:to>
    <xdr:sp macro="" textlink="">
      <xdr:nvSpPr>
        <xdr:cNvPr id="93" name="楕円 92"/>
        <xdr:cNvSpPr/>
      </xdr:nvSpPr>
      <xdr:spPr>
        <a:xfrm>
          <a:off x="2159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2012</xdr:rowOff>
    </xdr:from>
    <xdr:ext cx="762000" cy="259045"/>
    <xdr:sp macro="" textlink="">
      <xdr:nvSpPr>
        <xdr:cNvPr id="94" name="テキスト ボックス 93"/>
        <xdr:cNvSpPr txBox="1"/>
      </xdr:nvSpPr>
      <xdr:spPr>
        <a:xfrm>
          <a:off x="1828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95" name="楕円 94"/>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53720</xdr:rowOff>
    </xdr:from>
    <xdr:ext cx="762000" cy="259045"/>
    <xdr:sp macro="" textlink="">
      <xdr:nvSpPr>
        <xdr:cNvPr id="96" name="テキスト ボックス 95"/>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今後も公共施設保有量の見直し等、物件費の抑制に向けた取組を推進する必要がある。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96520</xdr:rowOff>
    </xdr:to>
    <xdr:cxnSp macro="">
      <xdr:nvCxnSpPr>
        <xdr:cNvPr id="129" name="直線コネクタ 128"/>
        <xdr:cNvCxnSpPr/>
      </xdr:nvCxnSpPr>
      <xdr:spPr>
        <a:xfrm flipV="1">
          <a:off x="15671800" y="2816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96520</xdr:rowOff>
    </xdr:to>
    <xdr:cxnSp macro="">
      <xdr:nvCxnSpPr>
        <xdr:cNvPr id="132" name="直線コネクタ 131"/>
        <xdr:cNvCxnSpPr/>
      </xdr:nvCxnSpPr>
      <xdr:spPr>
        <a:xfrm>
          <a:off x="14782800" y="2725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104140</xdr:rowOff>
    </xdr:to>
    <xdr:cxnSp macro="">
      <xdr:nvCxnSpPr>
        <xdr:cNvPr id="135" name="直線コネクタ 134"/>
        <xdr:cNvCxnSpPr/>
      </xdr:nvCxnSpPr>
      <xdr:spPr>
        <a:xfrm flipV="1">
          <a:off x="13893800" y="2725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18</xdr:row>
      <xdr:rowOff>12700</xdr:rowOff>
    </xdr:to>
    <xdr:cxnSp macro="">
      <xdr:nvCxnSpPr>
        <xdr:cNvPr id="138" name="直線コネクタ 137"/>
        <xdr:cNvCxnSpPr/>
      </xdr:nvCxnSpPr>
      <xdr:spPr>
        <a:xfrm flipV="1">
          <a:off x="13004800" y="28473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2" name="テキスト ボックス 141"/>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8" name="楕円 147"/>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9"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50" name="楕円 149"/>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51" name="テキスト ボックス 150"/>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2" name="楕円 151"/>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53" name="テキスト ボックス 152"/>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4" name="楕円 153"/>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5" name="テキスト ボックス 154"/>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6" name="楕円 155"/>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7" name="テキスト ボックス 156"/>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しているが、類似団体平均を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今後も、高齢化の進展による経費の増加が見込まれるため、介護予防等により健康増進の支援などに取り組む必要がある。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55</xdr:row>
      <xdr:rowOff>162378</xdr:rowOff>
    </xdr:to>
    <xdr:cxnSp macro="">
      <xdr:nvCxnSpPr>
        <xdr:cNvPr id="192" name="直線コネクタ 191"/>
        <xdr:cNvCxnSpPr/>
      </xdr:nvCxnSpPr>
      <xdr:spPr>
        <a:xfrm>
          <a:off x="3987800" y="9559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129722</xdr:rowOff>
    </xdr:to>
    <xdr:cxnSp macro="">
      <xdr:nvCxnSpPr>
        <xdr:cNvPr id="195" name="直線コネクタ 194"/>
        <xdr:cNvCxnSpPr/>
      </xdr:nvCxnSpPr>
      <xdr:spPr>
        <a:xfrm>
          <a:off x="3098800" y="950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56</xdr:row>
      <xdr:rowOff>12700</xdr:rowOff>
    </xdr:to>
    <xdr:cxnSp macro="">
      <xdr:nvCxnSpPr>
        <xdr:cNvPr id="198" name="直線コネクタ 197"/>
        <xdr:cNvCxnSpPr/>
      </xdr:nvCxnSpPr>
      <xdr:spPr>
        <a:xfrm flipV="1">
          <a:off x="2209800" y="950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99785</xdr:rowOff>
    </xdr:to>
    <xdr:cxnSp macro="">
      <xdr:nvCxnSpPr>
        <xdr:cNvPr id="201" name="直線コネクタ 200"/>
        <xdr:cNvCxnSpPr/>
      </xdr:nvCxnSpPr>
      <xdr:spPr>
        <a:xfrm flipV="1">
          <a:off x="1320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11" name="楕円 210"/>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12" name="扶助費該当値テキスト"/>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3" name="楕円 212"/>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214" name="テキスト ボックス 213"/>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5" name="楕円 214"/>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6" name="テキスト ボックス 215"/>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9" name="楕円 218"/>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20" name="テキスト ボックス 219"/>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今後も経常経費の抑制に向けた取り組みを継続する必要がある。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115570</xdr:rowOff>
    </xdr:to>
    <xdr:cxnSp macro="">
      <xdr:nvCxnSpPr>
        <xdr:cNvPr id="253" name="直線コネクタ 252"/>
        <xdr:cNvCxnSpPr/>
      </xdr:nvCxnSpPr>
      <xdr:spPr>
        <a:xfrm>
          <a:off x="15671800" y="9865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92710</xdr:rowOff>
    </xdr:to>
    <xdr:cxnSp macro="">
      <xdr:nvCxnSpPr>
        <xdr:cNvPr id="256" name="直線コネクタ 255"/>
        <xdr:cNvCxnSpPr/>
      </xdr:nvCxnSpPr>
      <xdr:spPr>
        <a:xfrm>
          <a:off x="14782800" y="9766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130810</xdr:rowOff>
    </xdr:to>
    <xdr:cxnSp macro="">
      <xdr:nvCxnSpPr>
        <xdr:cNvPr id="259" name="直線コネクタ 258"/>
        <xdr:cNvCxnSpPr/>
      </xdr:nvCxnSpPr>
      <xdr:spPr>
        <a:xfrm flipV="1">
          <a:off x="13893800" y="9766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59</xdr:row>
      <xdr:rowOff>85090</xdr:rowOff>
    </xdr:to>
    <xdr:cxnSp macro="">
      <xdr:nvCxnSpPr>
        <xdr:cNvPr id="262" name="直線コネクタ 261"/>
        <xdr:cNvCxnSpPr/>
      </xdr:nvCxnSpPr>
      <xdr:spPr>
        <a:xfrm flipV="1">
          <a:off x="13004800" y="99034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2" name="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74" name="楕円 273"/>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75" name="テキスト ボックス 274"/>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7" name="テキスト ボックス 27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8" name="楕円 277"/>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9" name="テキスト ボックス 278"/>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80" name="楕円 279"/>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120667</xdr:rowOff>
    </xdr:from>
    <xdr:ext cx="762000" cy="259045"/>
    <xdr:sp macro="" textlink="">
      <xdr:nvSpPr>
        <xdr:cNvPr id="281" name="テキスト ボックス 280"/>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補助費等に係る経常収支比率は</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ポイント上回っている。　</a:t>
          </a:r>
          <a:endParaRPr lang="ja-JP" altLang="ja-JP" sz="1400">
            <a:effectLst/>
          </a:endParaRPr>
        </a:p>
        <a:p>
          <a:r>
            <a:rPr kumimoji="1" lang="ja-JP" altLang="ja-JP" sz="1100">
              <a:solidFill>
                <a:schemeClr val="dk1"/>
              </a:solidFill>
              <a:effectLst/>
              <a:latin typeface="+mn-lt"/>
              <a:ea typeface="+mn-ea"/>
              <a:cs typeface="+mn-cs"/>
            </a:rPr>
            <a:t>　今後も補助費等の抑制に取り組む必要がある。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97282</xdr:rowOff>
    </xdr:to>
    <xdr:cxnSp macro="">
      <xdr:nvCxnSpPr>
        <xdr:cNvPr id="311" name="直線コネクタ 310"/>
        <xdr:cNvCxnSpPr/>
      </xdr:nvCxnSpPr>
      <xdr:spPr>
        <a:xfrm>
          <a:off x="15671800" y="6422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106426</xdr:rowOff>
    </xdr:to>
    <xdr:cxnSp macro="">
      <xdr:nvCxnSpPr>
        <xdr:cNvPr id="314" name="直線コネクタ 313"/>
        <xdr:cNvCxnSpPr/>
      </xdr:nvCxnSpPr>
      <xdr:spPr>
        <a:xfrm flipV="1">
          <a:off x="14782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165862</xdr:rowOff>
    </xdr:to>
    <xdr:cxnSp macro="">
      <xdr:nvCxnSpPr>
        <xdr:cNvPr id="317" name="直線コネクタ 316"/>
        <xdr:cNvCxnSpPr/>
      </xdr:nvCxnSpPr>
      <xdr:spPr>
        <a:xfrm flipV="1">
          <a:off x="13893800" y="64500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165862</xdr:rowOff>
    </xdr:to>
    <xdr:cxnSp macro="">
      <xdr:nvCxnSpPr>
        <xdr:cNvPr id="320" name="直線コネクタ 319"/>
        <xdr:cNvCxnSpPr/>
      </xdr:nvCxnSpPr>
      <xdr:spPr>
        <a:xfrm>
          <a:off x="13004800" y="63769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4" name="テキスト ボックス 323"/>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30" name="楕円 329"/>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31"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2" name="楕円 331"/>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3" name="テキスト ボックス 332"/>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4" name="楕円 333"/>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5" name="テキスト ボックス 334"/>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6" name="楕円 335"/>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7" name="テキスト ボックス 336"/>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8" name="楕円 337"/>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9" name="テキスト ボックス 338"/>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したものの、類似団体平均を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今後は、庁舎整備等の大型投資事業に係る元利償還金の増加により、比率のさらなる高まりが見込まれるため、将来負担を考慮した地方債の発行に努める必要がある。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83565</xdr:rowOff>
    </xdr:to>
    <xdr:cxnSp macro="">
      <xdr:nvCxnSpPr>
        <xdr:cNvPr id="369" name="直線コネクタ 368"/>
        <xdr:cNvCxnSpPr/>
      </xdr:nvCxnSpPr>
      <xdr:spPr>
        <a:xfrm>
          <a:off x="3987800" y="132303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28702</xdr:rowOff>
    </xdr:to>
    <xdr:cxnSp macro="">
      <xdr:nvCxnSpPr>
        <xdr:cNvPr id="372" name="直線コネクタ 371"/>
        <xdr:cNvCxnSpPr/>
      </xdr:nvCxnSpPr>
      <xdr:spPr>
        <a:xfrm>
          <a:off x="3098800" y="131800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14987</xdr:rowOff>
    </xdr:to>
    <xdr:cxnSp macro="">
      <xdr:nvCxnSpPr>
        <xdr:cNvPr id="375" name="直線コネクタ 374"/>
        <xdr:cNvCxnSpPr/>
      </xdr:nvCxnSpPr>
      <xdr:spPr>
        <a:xfrm flipV="1">
          <a:off x="2209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42418</xdr:rowOff>
    </xdr:to>
    <xdr:cxnSp macro="">
      <xdr:nvCxnSpPr>
        <xdr:cNvPr id="378" name="直線コネクタ 377"/>
        <xdr:cNvCxnSpPr/>
      </xdr:nvCxnSpPr>
      <xdr:spPr>
        <a:xfrm flipV="1">
          <a:off x="1320800" y="132166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8" name="楕円 387"/>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macro="" textlink="">
      <xdr:nvSpPr>
        <xdr:cNvPr id="389"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90" name="楕円 389"/>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91" name="テキスト ボックス 390"/>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2" name="楕円 391"/>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3" name="テキスト ボックス 392"/>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94" name="楕円 393"/>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95" name="テキスト ボックス 394"/>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6" name="楕円 395"/>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7" name="テキスト ボックス 396"/>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a:t>
          </a:r>
          <a:r>
            <a:rPr kumimoji="1" lang="en-US" altLang="ja-JP" sz="1100">
              <a:solidFill>
                <a:schemeClr val="dk1"/>
              </a:solidFill>
              <a:effectLst/>
              <a:latin typeface="+mn-lt"/>
              <a:ea typeface="+mn-ea"/>
              <a:cs typeface="+mn-cs"/>
            </a:rPr>
            <a:t>78.1</a:t>
          </a:r>
          <a:r>
            <a:rPr kumimoji="1" lang="ja-JP" altLang="ja-JP" sz="1100">
              <a:solidFill>
                <a:schemeClr val="dk1"/>
              </a:solidFill>
              <a:effectLst/>
              <a:latin typeface="+mn-lt"/>
              <a:ea typeface="+mn-ea"/>
              <a:cs typeface="+mn-cs"/>
            </a:rPr>
            <a:t>％で、前年度と比べ</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今後も経常経費の抑制に向けた取組を継続する必要がある。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98425</xdr:rowOff>
    </xdr:from>
    <xdr:to>
      <xdr:col>82</xdr:col>
      <xdr:colOff>107950</xdr:colOff>
      <xdr:row>76</xdr:row>
      <xdr:rowOff>132714</xdr:rowOff>
    </xdr:to>
    <xdr:cxnSp macro="">
      <xdr:nvCxnSpPr>
        <xdr:cNvPr id="426" name="直線コネクタ 425"/>
        <xdr:cNvCxnSpPr/>
      </xdr:nvCxnSpPr>
      <xdr:spPr>
        <a:xfrm>
          <a:off x="15671800" y="131286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xdr:rowOff>
    </xdr:from>
    <xdr:to>
      <xdr:col>78</xdr:col>
      <xdr:colOff>69850</xdr:colOff>
      <xdr:row>76</xdr:row>
      <xdr:rowOff>98425</xdr:rowOff>
    </xdr:to>
    <xdr:cxnSp macro="">
      <xdr:nvCxnSpPr>
        <xdr:cNvPr id="429" name="直線コネクタ 428"/>
        <xdr:cNvCxnSpPr/>
      </xdr:nvCxnSpPr>
      <xdr:spPr>
        <a:xfrm>
          <a:off x="14782800" y="12865735"/>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xdr:rowOff>
    </xdr:from>
    <xdr:to>
      <xdr:col>73</xdr:col>
      <xdr:colOff>180975</xdr:colOff>
      <xdr:row>78</xdr:row>
      <xdr:rowOff>24130</xdr:rowOff>
    </xdr:to>
    <xdr:cxnSp macro="">
      <xdr:nvCxnSpPr>
        <xdr:cNvPr id="432" name="直線コネクタ 431"/>
        <xdr:cNvCxnSpPr/>
      </xdr:nvCxnSpPr>
      <xdr:spPr>
        <a:xfrm flipV="1">
          <a:off x="13893800" y="12865735"/>
          <a:ext cx="889000"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79</xdr:row>
      <xdr:rowOff>81280</xdr:rowOff>
    </xdr:to>
    <xdr:cxnSp macro="">
      <xdr:nvCxnSpPr>
        <xdr:cNvPr id="435" name="直線コネクタ 434"/>
        <xdr:cNvCxnSpPr/>
      </xdr:nvCxnSpPr>
      <xdr:spPr>
        <a:xfrm flipV="1">
          <a:off x="13004800" y="1339723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81914</xdr:rowOff>
    </xdr:from>
    <xdr:to>
      <xdr:col>82</xdr:col>
      <xdr:colOff>158750</xdr:colOff>
      <xdr:row>77</xdr:row>
      <xdr:rowOff>12064</xdr:rowOff>
    </xdr:to>
    <xdr:sp macro="" textlink="">
      <xdr:nvSpPr>
        <xdr:cNvPr id="445" name="楕円 444"/>
        <xdr:cNvSpPr/>
      </xdr:nvSpPr>
      <xdr:spPr>
        <a:xfrm>
          <a:off x="164592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53991</xdr:rowOff>
    </xdr:from>
    <xdr:ext cx="762000" cy="259045"/>
    <xdr:sp macro="" textlink="">
      <xdr:nvSpPr>
        <xdr:cNvPr id="446" name="公債費以外該当値テキスト"/>
        <xdr:cNvSpPr txBox="1"/>
      </xdr:nvSpPr>
      <xdr:spPr>
        <a:xfrm>
          <a:off x="165989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47625</xdr:rowOff>
    </xdr:from>
    <xdr:to>
      <xdr:col>78</xdr:col>
      <xdr:colOff>120650</xdr:colOff>
      <xdr:row>76</xdr:row>
      <xdr:rowOff>149225</xdr:rowOff>
    </xdr:to>
    <xdr:sp macro="" textlink="">
      <xdr:nvSpPr>
        <xdr:cNvPr id="447" name="楕円 446"/>
        <xdr:cNvSpPr/>
      </xdr:nvSpPr>
      <xdr:spPr>
        <a:xfrm>
          <a:off x="15621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134002</xdr:rowOff>
    </xdr:from>
    <xdr:ext cx="736600" cy="259045"/>
    <xdr:sp macro="" textlink="">
      <xdr:nvSpPr>
        <xdr:cNvPr id="448" name="テキスト ボックス 447"/>
        <xdr:cNvSpPr txBox="1"/>
      </xdr:nvSpPr>
      <xdr:spPr>
        <a:xfrm>
          <a:off x="15290800" y="13164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127635</xdr:rowOff>
    </xdr:from>
    <xdr:to>
      <xdr:col>74</xdr:col>
      <xdr:colOff>31750</xdr:colOff>
      <xdr:row>75</xdr:row>
      <xdr:rowOff>57785</xdr:rowOff>
    </xdr:to>
    <xdr:sp macro="" textlink="">
      <xdr:nvSpPr>
        <xdr:cNvPr id="449" name="楕円 448"/>
        <xdr:cNvSpPr/>
      </xdr:nvSpPr>
      <xdr:spPr>
        <a:xfrm>
          <a:off x="14732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42562</xdr:rowOff>
    </xdr:from>
    <xdr:ext cx="762000" cy="259045"/>
    <xdr:sp macro="" textlink="">
      <xdr:nvSpPr>
        <xdr:cNvPr id="450" name="テキスト ボックス 449"/>
        <xdr:cNvSpPr txBox="1"/>
      </xdr:nvSpPr>
      <xdr:spPr>
        <a:xfrm>
          <a:off x="14401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51" name="楕円 450"/>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52" name="テキスト ボックス 451"/>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53" name="楕円 452"/>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54" name="テキスト ボックス 453"/>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126147</xdr:rowOff>
    </xdr:from>
    <xdr:to>
      <xdr:col>29</xdr:col>
      <xdr:colOff>127000</xdr:colOff>
      <xdr:row>16</xdr:row>
      <xdr:rowOff>73050</xdr:rowOff>
    </xdr:to>
    <xdr:cxnSp macro="">
      <xdr:nvCxnSpPr>
        <xdr:cNvPr id="48" name="直線コネクタ 47"/>
        <xdr:cNvCxnSpPr/>
      </xdr:nvCxnSpPr>
      <xdr:spPr bwMode="auto">
        <a:xfrm flipV="1">
          <a:off x="5003800" y="2745522"/>
          <a:ext cx="647700" cy="118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73050</xdr:rowOff>
    </xdr:from>
    <xdr:to>
      <xdr:col>26</xdr:col>
      <xdr:colOff>50800</xdr:colOff>
      <xdr:row>16</xdr:row>
      <xdr:rowOff>151430</xdr:rowOff>
    </xdr:to>
    <xdr:cxnSp macro="">
      <xdr:nvCxnSpPr>
        <xdr:cNvPr id="51" name="直線コネクタ 50"/>
        <xdr:cNvCxnSpPr/>
      </xdr:nvCxnSpPr>
      <xdr:spPr bwMode="auto">
        <a:xfrm flipV="1">
          <a:off x="4305300" y="2863875"/>
          <a:ext cx="698500" cy="7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151430</xdr:rowOff>
    </xdr:from>
    <xdr:to>
      <xdr:col>22</xdr:col>
      <xdr:colOff>114300</xdr:colOff>
      <xdr:row>17</xdr:row>
      <xdr:rowOff>950</xdr:rowOff>
    </xdr:to>
    <xdr:cxnSp macro="">
      <xdr:nvCxnSpPr>
        <xdr:cNvPr id="54" name="直線コネクタ 53"/>
        <xdr:cNvCxnSpPr/>
      </xdr:nvCxnSpPr>
      <xdr:spPr bwMode="auto">
        <a:xfrm flipV="1">
          <a:off x="3606800" y="2942255"/>
          <a:ext cx="698500" cy="20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136296</xdr:rowOff>
    </xdr:from>
    <xdr:to>
      <xdr:col>18</xdr:col>
      <xdr:colOff>177800</xdr:colOff>
      <xdr:row>17</xdr:row>
      <xdr:rowOff>950</xdr:rowOff>
    </xdr:to>
    <xdr:cxnSp macro="">
      <xdr:nvCxnSpPr>
        <xdr:cNvPr id="57" name="直線コネクタ 56"/>
        <xdr:cNvCxnSpPr/>
      </xdr:nvCxnSpPr>
      <xdr:spPr bwMode="auto">
        <a:xfrm>
          <a:off x="2908300" y="2927121"/>
          <a:ext cx="698500" cy="36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75347</xdr:rowOff>
    </xdr:from>
    <xdr:to>
      <xdr:col>29</xdr:col>
      <xdr:colOff>177800</xdr:colOff>
      <xdr:row>16</xdr:row>
      <xdr:rowOff>5497</xdr:rowOff>
    </xdr:to>
    <xdr:sp macro="" textlink="">
      <xdr:nvSpPr>
        <xdr:cNvPr id="67" name="楕円 66"/>
        <xdr:cNvSpPr/>
      </xdr:nvSpPr>
      <xdr:spPr bwMode="auto">
        <a:xfrm>
          <a:off x="5600700" y="269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91874</xdr:rowOff>
    </xdr:from>
    <xdr:ext cx="762000" cy="259045"/>
    <xdr:sp macro="" textlink="">
      <xdr:nvSpPr>
        <xdr:cNvPr id="68" name="人口1人当たり決算額の推移該当値テキスト130"/>
        <xdr:cNvSpPr txBox="1"/>
      </xdr:nvSpPr>
      <xdr:spPr>
        <a:xfrm>
          <a:off x="5740400" y="253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22250</xdr:rowOff>
    </xdr:from>
    <xdr:to>
      <xdr:col>26</xdr:col>
      <xdr:colOff>101600</xdr:colOff>
      <xdr:row>16</xdr:row>
      <xdr:rowOff>123850</xdr:rowOff>
    </xdr:to>
    <xdr:sp macro="" textlink="">
      <xdr:nvSpPr>
        <xdr:cNvPr id="69" name="楕円 68"/>
        <xdr:cNvSpPr/>
      </xdr:nvSpPr>
      <xdr:spPr bwMode="auto">
        <a:xfrm>
          <a:off x="4953000" y="281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134027</xdr:rowOff>
    </xdr:from>
    <xdr:ext cx="736600" cy="259045"/>
    <xdr:sp macro="" textlink="">
      <xdr:nvSpPr>
        <xdr:cNvPr id="70" name="テキスト ボックス 69"/>
        <xdr:cNvSpPr txBox="1"/>
      </xdr:nvSpPr>
      <xdr:spPr>
        <a:xfrm>
          <a:off x="4622800" y="258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100630</xdr:rowOff>
    </xdr:from>
    <xdr:to>
      <xdr:col>22</xdr:col>
      <xdr:colOff>165100</xdr:colOff>
      <xdr:row>17</xdr:row>
      <xdr:rowOff>30780</xdr:rowOff>
    </xdr:to>
    <xdr:sp macro="" textlink="">
      <xdr:nvSpPr>
        <xdr:cNvPr id="71" name="楕円 70"/>
        <xdr:cNvSpPr/>
      </xdr:nvSpPr>
      <xdr:spPr bwMode="auto">
        <a:xfrm>
          <a:off x="4254500" y="289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15557</xdr:rowOff>
    </xdr:from>
    <xdr:ext cx="762000" cy="259045"/>
    <xdr:sp macro="" textlink="">
      <xdr:nvSpPr>
        <xdr:cNvPr id="72" name="テキスト ボックス 71"/>
        <xdr:cNvSpPr txBox="1"/>
      </xdr:nvSpPr>
      <xdr:spPr>
        <a:xfrm>
          <a:off x="3924300" y="297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121600</xdr:rowOff>
    </xdr:from>
    <xdr:to>
      <xdr:col>19</xdr:col>
      <xdr:colOff>38100</xdr:colOff>
      <xdr:row>17</xdr:row>
      <xdr:rowOff>51750</xdr:rowOff>
    </xdr:to>
    <xdr:sp macro="" textlink="">
      <xdr:nvSpPr>
        <xdr:cNvPr id="73" name="楕円 72"/>
        <xdr:cNvSpPr/>
      </xdr:nvSpPr>
      <xdr:spPr bwMode="auto">
        <a:xfrm>
          <a:off x="3556000" y="2912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61927</xdr:rowOff>
    </xdr:from>
    <xdr:ext cx="762000" cy="259045"/>
    <xdr:sp macro="" textlink="">
      <xdr:nvSpPr>
        <xdr:cNvPr id="74" name="テキスト ボックス 73"/>
        <xdr:cNvSpPr txBox="1"/>
      </xdr:nvSpPr>
      <xdr:spPr>
        <a:xfrm>
          <a:off x="3225800" y="268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85496</xdr:rowOff>
    </xdr:from>
    <xdr:to>
      <xdr:col>15</xdr:col>
      <xdr:colOff>101600</xdr:colOff>
      <xdr:row>17</xdr:row>
      <xdr:rowOff>15646</xdr:rowOff>
    </xdr:to>
    <xdr:sp macro="" textlink="">
      <xdr:nvSpPr>
        <xdr:cNvPr id="75" name="楕円 74"/>
        <xdr:cNvSpPr/>
      </xdr:nvSpPr>
      <xdr:spPr bwMode="auto">
        <a:xfrm>
          <a:off x="2857500" y="287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25823</xdr:rowOff>
    </xdr:from>
    <xdr:ext cx="762000" cy="259045"/>
    <xdr:sp macro="" textlink="">
      <xdr:nvSpPr>
        <xdr:cNvPr id="76" name="テキスト ボックス 75"/>
        <xdr:cNvSpPr txBox="1"/>
      </xdr:nvSpPr>
      <xdr:spPr>
        <a:xfrm>
          <a:off x="2527300" y="264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80039</xdr:rowOff>
    </xdr:from>
    <xdr:to>
      <xdr:col>29</xdr:col>
      <xdr:colOff>127000</xdr:colOff>
      <xdr:row>35</xdr:row>
      <xdr:rowOff>208708</xdr:rowOff>
    </xdr:to>
    <xdr:cxnSp macro="">
      <xdr:nvCxnSpPr>
        <xdr:cNvPr id="112" name="直線コネクタ 111"/>
        <xdr:cNvCxnSpPr/>
      </xdr:nvCxnSpPr>
      <xdr:spPr bwMode="auto">
        <a:xfrm flipV="1">
          <a:off x="5003800" y="6690389"/>
          <a:ext cx="647700" cy="128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191629</xdr:rowOff>
    </xdr:from>
    <xdr:to>
      <xdr:col>26</xdr:col>
      <xdr:colOff>50800</xdr:colOff>
      <xdr:row>35</xdr:row>
      <xdr:rowOff>208708</xdr:rowOff>
    </xdr:to>
    <xdr:cxnSp macro="">
      <xdr:nvCxnSpPr>
        <xdr:cNvPr id="115" name="直線コネクタ 114"/>
        <xdr:cNvCxnSpPr/>
      </xdr:nvCxnSpPr>
      <xdr:spPr bwMode="auto">
        <a:xfrm>
          <a:off x="4305300" y="6801979"/>
          <a:ext cx="698500" cy="1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191629</xdr:rowOff>
    </xdr:from>
    <xdr:to>
      <xdr:col>22</xdr:col>
      <xdr:colOff>114300</xdr:colOff>
      <xdr:row>35</xdr:row>
      <xdr:rowOff>282023</xdr:rowOff>
    </xdr:to>
    <xdr:cxnSp macro="">
      <xdr:nvCxnSpPr>
        <xdr:cNvPr id="118" name="直線コネクタ 117"/>
        <xdr:cNvCxnSpPr/>
      </xdr:nvCxnSpPr>
      <xdr:spPr bwMode="auto">
        <a:xfrm flipV="1">
          <a:off x="3606800" y="6801979"/>
          <a:ext cx="698500" cy="90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282023</xdr:rowOff>
    </xdr:from>
    <xdr:to>
      <xdr:col>18</xdr:col>
      <xdr:colOff>177800</xdr:colOff>
      <xdr:row>35</xdr:row>
      <xdr:rowOff>319677</xdr:rowOff>
    </xdr:to>
    <xdr:cxnSp macro="">
      <xdr:nvCxnSpPr>
        <xdr:cNvPr id="121" name="直線コネクタ 120"/>
        <xdr:cNvCxnSpPr/>
      </xdr:nvCxnSpPr>
      <xdr:spPr bwMode="auto">
        <a:xfrm flipV="1">
          <a:off x="2908300" y="6892373"/>
          <a:ext cx="698500" cy="3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29239</xdr:rowOff>
    </xdr:from>
    <xdr:to>
      <xdr:col>29</xdr:col>
      <xdr:colOff>177800</xdr:colOff>
      <xdr:row>35</xdr:row>
      <xdr:rowOff>130839</xdr:rowOff>
    </xdr:to>
    <xdr:sp macro="" textlink="">
      <xdr:nvSpPr>
        <xdr:cNvPr id="131" name="楕円 130"/>
        <xdr:cNvSpPr/>
      </xdr:nvSpPr>
      <xdr:spPr bwMode="auto">
        <a:xfrm>
          <a:off x="5600700" y="6639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217216</xdr:rowOff>
    </xdr:from>
    <xdr:ext cx="762000" cy="259045"/>
    <xdr:sp macro="" textlink="">
      <xdr:nvSpPr>
        <xdr:cNvPr id="132" name="人口1人当たり決算額の推移該当値テキスト445"/>
        <xdr:cNvSpPr txBox="1"/>
      </xdr:nvSpPr>
      <xdr:spPr>
        <a:xfrm>
          <a:off x="5740400" y="648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157908</xdr:rowOff>
    </xdr:from>
    <xdr:to>
      <xdr:col>26</xdr:col>
      <xdr:colOff>101600</xdr:colOff>
      <xdr:row>35</xdr:row>
      <xdr:rowOff>259508</xdr:rowOff>
    </xdr:to>
    <xdr:sp macro="" textlink="">
      <xdr:nvSpPr>
        <xdr:cNvPr id="133" name="楕円 132"/>
        <xdr:cNvSpPr/>
      </xdr:nvSpPr>
      <xdr:spPr bwMode="auto">
        <a:xfrm>
          <a:off x="4953000" y="6768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269685</xdr:rowOff>
    </xdr:from>
    <xdr:ext cx="736600" cy="259045"/>
    <xdr:sp macro="" textlink="">
      <xdr:nvSpPr>
        <xdr:cNvPr id="134" name="テキスト ボックス 133"/>
        <xdr:cNvSpPr txBox="1"/>
      </xdr:nvSpPr>
      <xdr:spPr>
        <a:xfrm>
          <a:off x="4622800" y="6537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140829</xdr:rowOff>
    </xdr:from>
    <xdr:to>
      <xdr:col>22</xdr:col>
      <xdr:colOff>165100</xdr:colOff>
      <xdr:row>35</xdr:row>
      <xdr:rowOff>242429</xdr:rowOff>
    </xdr:to>
    <xdr:sp macro="" textlink="">
      <xdr:nvSpPr>
        <xdr:cNvPr id="135" name="楕円 134"/>
        <xdr:cNvSpPr/>
      </xdr:nvSpPr>
      <xdr:spPr bwMode="auto">
        <a:xfrm>
          <a:off x="4254500" y="6751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252606</xdr:rowOff>
    </xdr:from>
    <xdr:ext cx="762000" cy="259045"/>
    <xdr:sp macro="" textlink="">
      <xdr:nvSpPr>
        <xdr:cNvPr id="136" name="テキスト ボックス 135"/>
        <xdr:cNvSpPr txBox="1"/>
      </xdr:nvSpPr>
      <xdr:spPr>
        <a:xfrm>
          <a:off x="3924300" y="65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231223</xdr:rowOff>
    </xdr:from>
    <xdr:to>
      <xdr:col>19</xdr:col>
      <xdr:colOff>38100</xdr:colOff>
      <xdr:row>35</xdr:row>
      <xdr:rowOff>332823</xdr:rowOff>
    </xdr:to>
    <xdr:sp macro="" textlink="">
      <xdr:nvSpPr>
        <xdr:cNvPr id="137" name="楕円 136"/>
        <xdr:cNvSpPr/>
      </xdr:nvSpPr>
      <xdr:spPr bwMode="auto">
        <a:xfrm>
          <a:off x="3556000" y="684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100</xdr:rowOff>
    </xdr:from>
    <xdr:ext cx="762000" cy="259045"/>
    <xdr:sp macro="" textlink="">
      <xdr:nvSpPr>
        <xdr:cNvPr id="138" name="テキスト ボックス 137"/>
        <xdr:cNvSpPr txBox="1"/>
      </xdr:nvSpPr>
      <xdr:spPr>
        <a:xfrm>
          <a:off x="3225800" y="661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268877</xdr:rowOff>
    </xdr:from>
    <xdr:to>
      <xdr:col>15</xdr:col>
      <xdr:colOff>101600</xdr:colOff>
      <xdr:row>36</xdr:row>
      <xdr:rowOff>27577</xdr:rowOff>
    </xdr:to>
    <xdr:sp macro="" textlink="">
      <xdr:nvSpPr>
        <xdr:cNvPr id="139" name="楕円 138"/>
        <xdr:cNvSpPr/>
      </xdr:nvSpPr>
      <xdr:spPr bwMode="auto">
        <a:xfrm>
          <a:off x="2857500" y="6879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12354</xdr:rowOff>
    </xdr:from>
    <xdr:ext cx="762000" cy="259045"/>
    <xdr:sp macro="" textlink="">
      <xdr:nvSpPr>
        <xdr:cNvPr id="140" name="テキスト ボックス 139"/>
        <xdr:cNvSpPr txBox="1"/>
      </xdr:nvSpPr>
      <xdr:spPr>
        <a:xfrm>
          <a:off x="2527300" y="696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23,064
22,744
118.23
16,248,620
15,657,508
520,297
7,905,162
15,400,463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109410</xdr:rowOff>
    </xdr:from>
    <xdr:to>
      <xdr:col>24</xdr:col>
      <xdr:colOff>63500</xdr:colOff>
      <xdr:row>34</xdr:row>
      <xdr:rowOff>22365</xdr:rowOff>
    </xdr:to>
    <xdr:cxnSp macro="">
      <xdr:nvCxnSpPr>
        <xdr:cNvPr id="61" name="直線コネクタ 60"/>
        <xdr:cNvCxnSpPr/>
      </xdr:nvCxnSpPr>
      <xdr:spPr>
        <a:xfrm flipV="1">
          <a:off x="3797300" y="5767260"/>
          <a:ext cx="838200" cy="8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22365</xdr:rowOff>
    </xdr:from>
    <xdr:to>
      <xdr:col>19</xdr:col>
      <xdr:colOff>177800</xdr:colOff>
      <xdr:row>34</xdr:row>
      <xdr:rowOff>87059</xdr:rowOff>
    </xdr:to>
    <xdr:cxnSp macro="">
      <xdr:nvCxnSpPr>
        <xdr:cNvPr id="64" name="直線コネクタ 63"/>
        <xdr:cNvCxnSpPr/>
      </xdr:nvCxnSpPr>
      <xdr:spPr>
        <a:xfrm flipV="1">
          <a:off x="2908300" y="5851665"/>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87059</xdr:rowOff>
    </xdr:from>
    <xdr:to>
      <xdr:col>15</xdr:col>
      <xdr:colOff>50800</xdr:colOff>
      <xdr:row>34</xdr:row>
      <xdr:rowOff>109271</xdr:rowOff>
    </xdr:to>
    <xdr:cxnSp macro="">
      <xdr:nvCxnSpPr>
        <xdr:cNvPr id="67" name="直線コネクタ 66"/>
        <xdr:cNvCxnSpPr/>
      </xdr:nvCxnSpPr>
      <xdr:spPr>
        <a:xfrm flipV="1">
          <a:off x="2019300" y="5916359"/>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109271</xdr:rowOff>
    </xdr:from>
    <xdr:to>
      <xdr:col>10</xdr:col>
      <xdr:colOff>114300</xdr:colOff>
      <xdr:row>35</xdr:row>
      <xdr:rowOff>46558</xdr:rowOff>
    </xdr:to>
    <xdr:cxnSp macro="">
      <xdr:nvCxnSpPr>
        <xdr:cNvPr id="70" name="直線コネクタ 69"/>
        <xdr:cNvCxnSpPr/>
      </xdr:nvCxnSpPr>
      <xdr:spPr>
        <a:xfrm flipV="1">
          <a:off x="1130300" y="5938571"/>
          <a:ext cx="889000" cy="1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58610</xdr:rowOff>
    </xdr:from>
    <xdr:to>
      <xdr:col>24</xdr:col>
      <xdr:colOff>114300</xdr:colOff>
      <xdr:row>33</xdr:row>
      <xdr:rowOff>160210</xdr:rowOff>
    </xdr:to>
    <xdr:sp macro="" textlink="">
      <xdr:nvSpPr>
        <xdr:cNvPr id="80" name="楕円 79"/>
        <xdr:cNvSpPr/>
      </xdr:nvSpPr>
      <xdr:spPr>
        <a:xfrm>
          <a:off x="4584700" y="57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81487</xdr:rowOff>
    </xdr:from>
    <xdr:ext cx="599010" cy="259045"/>
    <xdr:sp macro="" textlink="">
      <xdr:nvSpPr>
        <xdr:cNvPr id="81" name="人件費該当値テキスト"/>
        <xdr:cNvSpPr txBox="1"/>
      </xdr:nvSpPr>
      <xdr:spPr>
        <a:xfrm>
          <a:off x="4686300" y="556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143015</xdr:rowOff>
    </xdr:from>
    <xdr:to>
      <xdr:col>20</xdr:col>
      <xdr:colOff>38100</xdr:colOff>
      <xdr:row>34</xdr:row>
      <xdr:rowOff>73165</xdr:rowOff>
    </xdr:to>
    <xdr:sp macro="" textlink="">
      <xdr:nvSpPr>
        <xdr:cNvPr id="82" name="楕円 81"/>
        <xdr:cNvSpPr/>
      </xdr:nvSpPr>
      <xdr:spPr>
        <a:xfrm>
          <a:off x="3746500" y="580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89692</xdr:rowOff>
    </xdr:from>
    <xdr:ext cx="534377" cy="259045"/>
    <xdr:sp macro="" textlink="">
      <xdr:nvSpPr>
        <xdr:cNvPr id="83" name="テキスト ボックス 82"/>
        <xdr:cNvSpPr txBox="1"/>
      </xdr:nvSpPr>
      <xdr:spPr>
        <a:xfrm>
          <a:off x="3530111" y="557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36259</xdr:rowOff>
    </xdr:from>
    <xdr:to>
      <xdr:col>15</xdr:col>
      <xdr:colOff>101600</xdr:colOff>
      <xdr:row>34</xdr:row>
      <xdr:rowOff>137859</xdr:rowOff>
    </xdr:to>
    <xdr:sp macro="" textlink="">
      <xdr:nvSpPr>
        <xdr:cNvPr id="84" name="楕円 83"/>
        <xdr:cNvSpPr/>
      </xdr:nvSpPr>
      <xdr:spPr>
        <a:xfrm>
          <a:off x="2857500" y="58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154386</xdr:rowOff>
    </xdr:from>
    <xdr:ext cx="534377" cy="259045"/>
    <xdr:sp macro="" textlink="">
      <xdr:nvSpPr>
        <xdr:cNvPr id="85" name="テキスト ボックス 84"/>
        <xdr:cNvSpPr txBox="1"/>
      </xdr:nvSpPr>
      <xdr:spPr>
        <a:xfrm>
          <a:off x="2641111" y="56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58471</xdr:rowOff>
    </xdr:from>
    <xdr:to>
      <xdr:col>10</xdr:col>
      <xdr:colOff>165100</xdr:colOff>
      <xdr:row>34</xdr:row>
      <xdr:rowOff>160071</xdr:rowOff>
    </xdr:to>
    <xdr:sp macro="" textlink="">
      <xdr:nvSpPr>
        <xdr:cNvPr id="86" name="楕円 85"/>
        <xdr:cNvSpPr/>
      </xdr:nvSpPr>
      <xdr:spPr>
        <a:xfrm>
          <a:off x="1968500" y="58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5148</xdr:rowOff>
    </xdr:from>
    <xdr:ext cx="534377" cy="259045"/>
    <xdr:sp macro="" textlink="">
      <xdr:nvSpPr>
        <xdr:cNvPr id="87" name="テキスト ボックス 86"/>
        <xdr:cNvSpPr txBox="1"/>
      </xdr:nvSpPr>
      <xdr:spPr>
        <a:xfrm>
          <a:off x="1752111" y="56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167208</xdr:rowOff>
    </xdr:from>
    <xdr:to>
      <xdr:col>6</xdr:col>
      <xdr:colOff>38100</xdr:colOff>
      <xdr:row>35</xdr:row>
      <xdr:rowOff>97358</xdr:rowOff>
    </xdr:to>
    <xdr:sp macro="" textlink="">
      <xdr:nvSpPr>
        <xdr:cNvPr id="88" name="楕円 87"/>
        <xdr:cNvSpPr/>
      </xdr:nvSpPr>
      <xdr:spPr>
        <a:xfrm>
          <a:off x="1079500" y="59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113885</xdr:rowOff>
    </xdr:from>
    <xdr:ext cx="534377" cy="259045"/>
    <xdr:sp macro="" textlink="">
      <xdr:nvSpPr>
        <xdr:cNvPr id="89" name="テキスト ボックス 88"/>
        <xdr:cNvSpPr txBox="1"/>
      </xdr:nvSpPr>
      <xdr:spPr>
        <a:xfrm>
          <a:off x="863111" y="57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43130</xdr:rowOff>
    </xdr:from>
    <xdr:to>
      <xdr:col>24</xdr:col>
      <xdr:colOff>63500</xdr:colOff>
      <xdr:row>57</xdr:row>
      <xdr:rowOff>94995</xdr:rowOff>
    </xdr:to>
    <xdr:cxnSp macro="">
      <xdr:nvCxnSpPr>
        <xdr:cNvPr id="117" name="直線コネクタ 116"/>
        <xdr:cNvCxnSpPr/>
      </xdr:nvCxnSpPr>
      <xdr:spPr>
        <a:xfrm>
          <a:off x="3797300" y="9815780"/>
          <a:ext cx="838200" cy="5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43130</xdr:rowOff>
    </xdr:from>
    <xdr:to>
      <xdr:col>19</xdr:col>
      <xdr:colOff>177800</xdr:colOff>
      <xdr:row>57</xdr:row>
      <xdr:rowOff>91191</xdr:rowOff>
    </xdr:to>
    <xdr:cxnSp macro="">
      <xdr:nvCxnSpPr>
        <xdr:cNvPr id="120" name="直線コネクタ 119"/>
        <xdr:cNvCxnSpPr/>
      </xdr:nvCxnSpPr>
      <xdr:spPr>
        <a:xfrm flipV="1">
          <a:off x="2908300" y="9815780"/>
          <a:ext cx="889000" cy="4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91191</xdr:rowOff>
    </xdr:from>
    <xdr:to>
      <xdr:col>15</xdr:col>
      <xdr:colOff>50800</xdr:colOff>
      <xdr:row>58</xdr:row>
      <xdr:rowOff>26643</xdr:rowOff>
    </xdr:to>
    <xdr:cxnSp macro="">
      <xdr:nvCxnSpPr>
        <xdr:cNvPr id="123" name="直線コネクタ 122"/>
        <xdr:cNvCxnSpPr/>
      </xdr:nvCxnSpPr>
      <xdr:spPr>
        <a:xfrm flipV="1">
          <a:off x="2019300" y="9863841"/>
          <a:ext cx="889000" cy="10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139133</xdr:rowOff>
    </xdr:from>
    <xdr:to>
      <xdr:col>10</xdr:col>
      <xdr:colOff>114300</xdr:colOff>
      <xdr:row>58</xdr:row>
      <xdr:rowOff>26643</xdr:rowOff>
    </xdr:to>
    <xdr:cxnSp macro="">
      <xdr:nvCxnSpPr>
        <xdr:cNvPr id="126" name="直線コネクタ 125"/>
        <xdr:cNvCxnSpPr/>
      </xdr:nvCxnSpPr>
      <xdr:spPr>
        <a:xfrm>
          <a:off x="1130300" y="9911783"/>
          <a:ext cx="889000" cy="5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44195</xdr:rowOff>
    </xdr:from>
    <xdr:to>
      <xdr:col>24</xdr:col>
      <xdr:colOff>114300</xdr:colOff>
      <xdr:row>57</xdr:row>
      <xdr:rowOff>145795</xdr:rowOff>
    </xdr:to>
    <xdr:sp macro="" textlink="">
      <xdr:nvSpPr>
        <xdr:cNvPr id="136" name="楕円 135"/>
        <xdr:cNvSpPr/>
      </xdr:nvSpPr>
      <xdr:spPr>
        <a:xfrm>
          <a:off x="4584700" y="98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22622</xdr:rowOff>
    </xdr:from>
    <xdr:ext cx="534377" cy="259045"/>
    <xdr:sp macro="" textlink="">
      <xdr:nvSpPr>
        <xdr:cNvPr id="137" name="物件費該当値テキスト"/>
        <xdr:cNvSpPr txBox="1"/>
      </xdr:nvSpPr>
      <xdr:spPr>
        <a:xfrm>
          <a:off x="4686300" y="97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163780</xdr:rowOff>
    </xdr:from>
    <xdr:to>
      <xdr:col>20</xdr:col>
      <xdr:colOff>38100</xdr:colOff>
      <xdr:row>57</xdr:row>
      <xdr:rowOff>93930</xdr:rowOff>
    </xdr:to>
    <xdr:sp macro="" textlink="">
      <xdr:nvSpPr>
        <xdr:cNvPr id="138" name="楕円 137"/>
        <xdr:cNvSpPr/>
      </xdr:nvSpPr>
      <xdr:spPr>
        <a:xfrm>
          <a:off x="3746500" y="97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85057</xdr:rowOff>
    </xdr:from>
    <xdr:ext cx="534377" cy="259045"/>
    <xdr:sp macro="" textlink="">
      <xdr:nvSpPr>
        <xdr:cNvPr id="139" name="テキスト ボックス 138"/>
        <xdr:cNvSpPr txBox="1"/>
      </xdr:nvSpPr>
      <xdr:spPr>
        <a:xfrm>
          <a:off x="3530111" y="98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40391</xdr:rowOff>
    </xdr:from>
    <xdr:to>
      <xdr:col>15</xdr:col>
      <xdr:colOff>101600</xdr:colOff>
      <xdr:row>57</xdr:row>
      <xdr:rowOff>141991</xdr:rowOff>
    </xdr:to>
    <xdr:sp macro="" textlink="">
      <xdr:nvSpPr>
        <xdr:cNvPr id="140" name="楕円 139"/>
        <xdr:cNvSpPr/>
      </xdr:nvSpPr>
      <xdr:spPr>
        <a:xfrm>
          <a:off x="2857500" y="98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133118</xdr:rowOff>
    </xdr:from>
    <xdr:ext cx="534377" cy="259045"/>
    <xdr:sp macro="" textlink="">
      <xdr:nvSpPr>
        <xdr:cNvPr id="141" name="テキスト ボックス 140"/>
        <xdr:cNvSpPr txBox="1"/>
      </xdr:nvSpPr>
      <xdr:spPr>
        <a:xfrm>
          <a:off x="2641111" y="990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147293</xdr:rowOff>
    </xdr:from>
    <xdr:to>
      <xdr:col>10</xdr:col>
      <xdr:colOff>165100</xdr:colOff>
      <xdr:row>58</xdr:row>
      <xdr:rowOff>77443</xdr:rowOff>
    </xdr:to>
    <xdr:sp macro="" textlink="">
      <xdr:nvSpPr>
        <xdr:cNvPr id="142" name="楕円 141"/>
        <xdr:cNvSpPr/>
      </xdr:nvSpPr>
      <xdr:spPr>
        <a:xfrm>
          <a:off x="1968500" y="99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68570</xdr:rowOff>
    </xdr:from>
    <xdr:ext cx="534377" cy="259045"/>
    <xdr:sp macro="" textlink="">
      <xdr:nvSpPr>
        <xdr:cNvPr id="143" name="テキスト ボックス 142"/>
        <xdr:cNvSpPr txBox="1"/>
      </xdr:nvSpPr>
      <xdr:spPr>
        <a:xfrm>
          <a:off x="1752111" y="1001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88333</xdr:rowOff>
    </xdr:from>
    <xdr:to>
      <xdr:col>6</xdr:col>
      <xdr:colOff>38100</xdr:colOff>
      <xdr:row>58</xdr:row>
      <xdr:rowOff>18483</xdr:rowOff>
    </xdr:to>
    <xdr:sp macro="" textlink="">
      <xdr:nvSpPr>
        <xdr:cNvPr id="144" name="楕円 143"/>
        <xdr:cNvSpPr/>
      </xdr:nvSpPr>
      <xdr:spPr>
        <a:xfrm>
          <a:off x="1079500" y="98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9610</xdr:rowOff>
    </xdr:from>
    <xdr:ext cx="534377" cy="259045"/>
    <xdr:sp macro="" textlink="">
      <xdr:nvSpPr>
        <xdr:cNvPr id="145" name="テキスト ボックス 144"/>
        <xdr:cNvSpPr txBox="1"/>
      </xdr:nvSpPr>
      <xdr:spPr>
        <a:xfrm>
          <a:off x="863111" y="99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139060</xdr:rowOff>
    </xdr:from>
    <xdr:to>
      <xdr:col>24</xdr:col>
      <xdr:colOff>63500</xdr:colOff>
      <xdr:row>77</xdr:row>
      <xdr:rowOff>155862</xdr:rowOff>
    </xdr:to>
    <xdr:cxnSp macro="">
      <xdr:nvCxnSpPr>
        <xdr:cNvPr id="172" name="直線コネクタ 171"/>
        <xdr:cNvCxnSpPr/>
      </xdr:nvCxnSpPr>
      <xdr:spPr>
        <a:xfrm flipV="1">
          <a:off x="3797300" y="13340710"/>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155862</xdr:rowOff>
    </xdr:from>
    <xdr:to>
      <xdr:col>19</xdr:col>
      <xdr:colOff>177800</xdr:colOff>
      <xdr:row>77</xdr:row>
      <xdr:rowOff>166058</xdr:rowOff>
    </xdr:to>
    <xdr:cxnSp macro="">
      <xdr:nvCxnSpPr>
        <xdr:cNvPr id="175" name="直線コネクタ 174"/>
        <xdr:cNvCxnSpPr/>
      </xdr:nvCxnSpPr>
      <xdr:spPr>
        <a:xfrm flipV="1">
          <a:off x="2908300" y="13357512"/>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162926</xdr:rowOff>
    </xdr:from>
    <xdr:to>
      <xdr:col>15</xdr:col>
      <xdr:colOff>50800</xdr:colOff>
      <xdr:row>77</xdr:row>
      <xdr:rowOff>166058</xdr:rowOff>
    </xdr:to>
    <xdr:cxnSp macro="">
      <xdr:nvCxnSpPr>
        <xdr:cNvPr id="178" name="直線コネクタ 177"/>
        <xdr:cNvCxnSpPr/>
      </xdr:nvCxnSpPr>
      <xdr:spPr>
        <a:xfrm>
          <a:off x="2019300" y="13364576"/>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157736</xdr:rowOff>
    </xdr:from>
    <xdr:to>
      <xdr:col>10</xdr:col>
      <xdr:colOff>114300</xdr:colOff>
      <xdr:row>77</xdr:row>
      <xdr:rowOff>162926</xdr:rowOff>
    </xdr:to>
    <xdr:cxnSp macro="">
      <xdr:nvCxnSpPr>
        <xdr:cNvPr id="181" name="直線コネクタ 180"/>
        <xdr:cNvCxnSpPr/>
      </xdr:nvCxnSpPr>
      <xdr:spPr>
        <a:xfrm>
          <a:off x="1130300" y="13359386"/>
          <a:ext cx="8890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88260</xdr:rowOff>
    </xdr:from>
    <xdr:to>
      <xdr:col>24</xdr:col>
      <xdr:colOff>114300</xdr:colOff>
      <xdr:row>78</xdr:row>
      <xdr:rowOff>18410</xdr:rowOff>
    </xdr:to>
    <xdr:sp macro="" textlink="">
      <xdr:nvSpPr>
        <xdr:cNvPr id="191" name="楕円 190"/>
        <xdr:cNvSpPr/>
      </xdr:nvSpPr>
      <xdr:spPr>
        <a:xfrm>
          <a:off x="4584700" y="132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66687</xdr:rowOff>
    </xdr:from>
    <xdr:ext cx="469744" cy="259045"/>
    <xdr:sp macro="" textlink="">
      <xdr:nvSpPr>
        <xdr:cNvPr id="192" name="維持補修費該当値テキスト"/>
        <xdr:cNvSpPr txBox="1"/>
      </xdr:nvSpPr>
      <xdr:spPr>
        <a:xfrm>
          <a:off x="4686300" y="1326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105062</xdr:rowOff>
    </xdr:from>
    <xdr:to>
      <xdr:col>20</xdr:col>
      <xdr:colOff>38100</xdr:colOff>
      <xdr:row>78</xdr:row>
      <xdr:rowOff>35212</xdr:rowOff>
    </xdr:to>
    <xdr:sp macro="" textlink="">
      <xdr:nvSpPr>
        <xdr:cNvPr id="193" name="楕円 192"/>
        <xdr:cNvSpPr/>
      </xdr:nvSpPr>
      <xdr:spPr>
        <a:xfrm>
          <a:off x="3746500" y="133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26339</xdr:rowOff>
    </xdr:from>
    <xdr:ext cx="469744" cy="259045"/>
    <xdr:sp macro="" textlink="">
      <xdr:nvSpPr>
        <xdr:cNvPr id="194" name="テキスト ボックス 193"/>
        <xdr:cNvSpPr txBox="1"/>
      </xdr:nvSpPr>
      <xdr:spPr>
        <a:xfrm>
          <a:off x="3562428" y="1339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115258</xdr:rowOff>
    </xdr:from>
    <xdr:to>
      <xdr:col>15</xdr:col>
      <xdr:colOff>101600</xdr:colOff>
      <xdr:row>78</xdr:row>
      <xdr:rowOff>45408</xdr:rowOff>
    </xdr:to>
    <xdr:sp macro="" textlink="">
      <xdr:nvSpPr>
        <xdr:cNvPr id="195" name="楕円 194"/>
        <xdr:cNvSpPr/>
      </xdr:nvSpPr>
      <xdr:spPr>
        <a:xfrm>
          <a:off x="2857500" y="133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36535</xdr:rowOff>
    </xdr:from>
    <xdr:ext cx="469744" cy="259045"/>
    <xdr:sp macro="" textlink="">
      <xdr:nvSpPr>
        <xdr:cNvPr id="196" name="テキスト ボックス 195"/>
        <xdr:cNvSpPr txBox="1"/>
      </xdr:nvSpPr>
      <xdr:spPr>
        <a:xfrm>
          <a:off x="2673428" y="134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112126</xdr:rowOff>
    </xdr:from>
    <xdr:to>
      <xdr:col>10</xdr:col>
      <xdr:colOff>165100</xdr:colOff>
      <xdr:row>78</xdr:row>
      <xdr:rowOff>42276</xdr:rowOff>
    </xdr:to>
    <xdr:sp macro="" textlink="">
      <xdr:nvSpPr>
        <xdr:cNvPr id="197" name="楕円 196"/>
        <xdr:cNvSpPr/>
      </xdr:nvSpPr>
      <xdr:spPr>
        <a:xfrm>
          <a:off x="1968500" y="13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33403</xdr:rowOff>
    </xdr:from>
    <xdr:ext cx="469744" cy="259045"/>
    <xdr:sp macro="" textlink="">
      <xdr:nvSpPr>
        <xdr:cNvPr id="198" name="テキスト ボックス 197"/>
        <xdr:cNvSpPr txBox="1"/>
      </xdr:nvSpPr>
      <xdr:spPr>
        <a:xfrm>
          <a:off x="1784428" y="1340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106936</xdr:rowOff>
    </xdr:from>
    <xdr:to>
      <xdr:col>6</xdr:col>
      <xdr:colOff>38100</xdr:colOff>
      <xdr:row>78</xdr:row>
      <xdr:rowOff>37086</xdr:rowOff>
    </xdr:to>
    <xdr:sp macro="" textlink="">
      <xdr:nvSpPr>
        <xdr:cNvPr id="199" name="楕円 198"/>
        <xdr:cNvSpPr/>
      </xdr:nvSpPr>
      <xdr:spPr>
        <a:xfrm>
          <a:off x="1079500" y="133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53613</xdr:rowOff>
    </xdr:from>
    <xdr:ext cx="469744" cy="259045"/>
    <xdr:sp macro="" textlink="">
      <xdr:nvSpPr>
        <xdr:cNvPr id="200" name="テキスト ボックス 199"/>
        <xdr:cNvSpPr txBox="1"/>
      </xdr:nvSpPr>
      <xdr:spPr>
        <a:xfrm>
          <a:off x="895428" y="1308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15202</xdr:rowOff>
    </xdr:from>
    <xdr:to>
      <xdr:col>24</xdr:col>
      <xdr:colOff>63500</xdr:colOff>
      <xdr:row>96</xdr:row>
      <xdr:rowOff>26352</xdr:rowOff>
    </xdr:to>
    <xdr:cxnSp macro="">
      <xdr:nvCxnSpPr>
        <xdr:cNvPr id="230" name="直線コネクタ 229"/>
        <xdr:cNvCxnSpPr/>
      </xdr:nvCxnSpPr>
      <xdr:spPr>
        <a:xfrm flipV="1">
          <a:off x="3797300" y="16302952"/>
          <a:ext cx="838200" cy="1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50394</xdr:rowOff>
    </xdr:from>
    <xdr:to>
      <xdr:col>19</xdr:col>
      <xdr:colOff>177800</xdr:colOff>
      <xdr:row>96</xdr:row>
      <xdr:rowOff>26352</xdr:rowOff>
    </xdr:to>
    <xdr:cxnSp macro="">
      <xdr:nvCxnSpPr>
        <xdr:cNvPr id="233" name="直線コネクタ 232"/>
        <xdr:cNvCxnSpPr/>
      </xdr:nvCxnSpPr>
      <xdr:spPr>
        <a:xfrm>
          <a:off x="2908300" y="16338144"/>
          <a:ext cx="889000" cy="1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50394</xdr:rowOff>
    </xdr:from>
    <xdr:to>
      <xdr:col>15</xdr:col>
      <xdr:colOff>50800</xdr:colOff>
      <xdr:row>97</xdr:row>
      <xdr:rowOff>11024</xdr:rowOff>
    </xdr:to>
    <xdr:cxnSp macro="">
      <xdr:nvCxnSpPr>
        <xdr:cNvPr id="236" name="直線コネクタ 235"/>
        <xdr:cNvCxnSpPr/>
      </xdr:nvCxnSpPr>
      <xdr:spPr>
        <a:xfrm flipV="1">
          <a:off x="2019300" y="16338144"/>
          <a:ext cx="889000" cy="3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11024</xdr:rowOff>
    </xdr:from>
    <xdr:to>
      <xdr:col>10</xdr:col>
      <xdr:colOff>114300</xdr:colOff>
      <xdr:row>97</xdr:row>
      <xdr:rowOff>28411</xdr:rowOff>
    </xdr:to>
    <xdr:cxnSp macro="">
      <xdr:nvCxnSpPr>
        <xdr:cNvPr id="239" name="直線コネクタ 238"/>
        <xdr:cNvCxnSpPr/>
      </xdr:nvCxnSpPr>
      <xdr:spPr>
        <a:xfrm flipV="1">
          <a:off x="1130300" y="16641674"/>
          <a:ext cx="889000" cy="1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135852</xdr:rowOff>
    </xdr:from>
    <xdr:to>
      <xdr:col>24</xdr:col>
      <xdr:colOff>114300</xdr:colOff>
      <xdr:row>95</xdr:row>
      <xdr:rowOff>66002</xdr:rowOff>
    </xdr:to>
    <xdr:sp macro="" textlink="">
      <xdr:nvSpPr>
        <xdr:cNvPr id="249" name="楕円 248"/>
        <xdr:cNvSpPr/>
      </xdr:nvSpPr>
      <xdr:spPr>
        <a:xfrm>
          <a:off x="4584700" y="162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158729</xdr:rowOff>
    </xdr:from>
    <xdr:ext cx="599010" cy="259045"/>
    <xdr:sp macro="" textlink="">
      <xdr:nvSpPr>
        <xdr:cNvPr id="250" name="扶助費該当値テキスト"/>
        <xdr:cNvSpPr txBox="1"/>
      </xdr:nvSpPr>
      <xdr:spPr>
        <a:xfrm>
          <a:off x="4686300" y="1610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147002</xdr:rowOff>
    </xdr:from>
    <xdr:to>
      <xdr:col>20</xdr:col>
      <xdr:colOff>38100</xdr:colOff>
      <xdr:row>96</xdr:row>
      <xdr:rowOff>77152</xdr:rowOff>
    </xdr:to>
    <xdr:sp macro="" textlink="">
      <xdr:nvSpPr>
        <xdr:cNvPr id="251" name="楕円 250"/>
        <xdr:cNvSpPr/>
      </xdr:nvSpPr>
      <xdr:spPr>
        <a:xfrm>
          <a:off x="3746500" y="164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93679</xdr:rowOff>
    </xdr:from>
    <xdr:ext cx="599010" cy="259045"/>
    <xdr:sp macro="" textlink="">
      <xdr:nvSpPr>
        <xdr:cNvPr id="252" name="テキスト ボックス 251"/>
        <xdr:cNvSpPr txBox="1"/>
      </xdr:nvSpPr>
      <xdr:spPr>
        <a:xfrm>
          <a:off x="3497795" y="1620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171044</xdr:rowOff>
    </xdr:from>
    <xdr:to>
      <xdr:col>15</xdr:col>
      <xdr:colOff>101600</xdr:colOff>
      <xdr:row>95</xdr:row>
      <xdr:rowOff>101194</xdr:rowOff>
    </xdr:to>
    <xdr:sp macro="" textlink="">
      <xdr:nvSpPr>
        <xdr:cNvPr id="253" name="楕円 252"/>
        <xdr:cNvSpPr/>
      </xdr:nvSpPr>
      <xdr:spPr>
        <a:xfrm>
          <a:off x="2857500" y="162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117721</xdr:rowOff>
    </xdr:from>
    <xdr:ext cx="599010" cy="259045"/>
    <xdr:sp macro="" textlink="">
      <xdr:nvSpPr>
        <xdr:cNvPr id="254" name="テキスト ボックス 253"/>
        <xdr:cNvSpPr txBox="1"/>
      </xdr:nvSpPr>
      <xdr:spPr>
        <a:xfrm>
          <a:off x="2608795" y="1606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131674</xdr:rowOff>
    </xdr:from>
    <xdr:to>
      <xdr:col>10</xdr:col>
      <xdr:colOff>165100</xdr:colOff>
      <xdr:row>97</xdr:row>
      <xdr:rowOff>61824</xdr:rowOff>
    </xdr:to>
    <xdr:sp macro="" textlink="">
      <xdr:nvSpPr>
        <xdr:cNvPr id="255" name="楕円 254"/>
        <xdr:cNvSpPr/>
      </xdr:nvSpPr>
      <xdr:spPr>
        <a:xfrm>
          <a:off x="1968500" y="165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78351</xdr:rowOff>
    </xdr:from>
    <xdr:ext cx="534377" cy="259045"/>
    <xdr:sp macro="" textlink="">
      <xdr:nvSpPr>
        <xdr:cNvPr id="256" name="テキスト ボックス 255"/>
        <xdr:cNvSpPr txBox="1"/>
      </xdr:nvSpPr>
      <xdr:spPr>
        <a:xfrm>
          <a:off x="1752111" y="163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149061</xdr:rowOff>
    </xdr:from>
    <xdr:to>
      <xdr:col>6</xdr:col>
      <xdr:colOff>38100</xdr:colOff>
      <xdr:row>97</xdr:row>
      <xdr:rowOff>79211</xdr:rowOff>
    </xdr:to>
    <xdr:sp macro="" textlink="">
      <xdr:nvSpPr>
        <xdr:cNvPr id="257" name="楕円 256"/>
        <xdr:cNvSpPr/>
      </xdr:nvSpPr>
      <xdr:spPr>
        <a:xfrm>
          <a:off x="1079500" y="166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95738</xdr:rowOff>
    </xdr:from>
    <xdr:ext cx="534377" cy="259045"/>
    <xdr:sp macro="" textlink="">
      <xdr:nvSpPr>
        <xdr:cNvPr id="258" name="テキスト ボックス 257"/>
        <xdr:cNvSpPr txBox="1"/>
      </xdr:nvSpPr>
      <xdr:spPr>
        <a:xfrm>
          <a:off x="863111" y="1638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59385</xdr:rowOff>
    </xdr:from>
    <xdr:to>
      <xdr:col>55</xdr:col>
      <xdr:colOff>0</xdr:colOff>
      <xdr:row>36</xdr:row>
      <xdr:rowOff>92358</xdr:rowOff>
    </xdr:to>
    <xdr:cxnSp macro="">
      <xdr:nvCxnSpPr>
        <xdr:cNvPr id="290" name="直線コネクタ 289"/>
        <xdr:cNvCxnSpPr/>
      </xdr:nvCxnSpPr>
      <xdr:spPr>
        <a:xfrm>
          <a:off x="9639300" y="6231585"/>
          <a:ext cx="838200" cy="3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59385</xdr:rowOff>
    </xdr:from>
    <xdr:to>
      <xdr:col>50</xdr:col>
      <xdr:colOff>114300</xdr:colOff>
      <xdr:row>36</xdr:row>
      <xdr:rowOff>102493</xdr:rowOff>
    </xdr:to>
    <xdr:cxnSp macro="">
      <xdr:nvCxnSpPr>
        <xdr:cNvPr id="293" name="直線コネクタ 292"/>
        <xdr:cNvCxnSpPr/>
      </xdr:nvCxnSpPr>
      <xdr:spPr>
        <a:xfrm flipV="1">
          <a:off x="8750300" y="6231585"/>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59712</xdr:rowOff>
    </xdr:from>
    <xdr:to>
      <xdr:col>45</xdr:col>
      <xdr:colOff>177800</xdr:colOff>
      <xdr:row>36</xdr:row>
      <xdr:rowOff>102493</xdr:rowOff>
    </xdr:to>
    <xdr:cxnSp macro="">
      <xdr:nvCxnSpPr>
        <xdr:cNvPr id="296" name="直線コネクタ 295"/>
        <xdr:cNvCxnSpPr/>
      </xdr:nvCxnSpPr>
      <xdr:spPr>
        <a:xfrm>
          <a:off x="7861300" y="5203212"/>
          <a:ext cx="889000" cy="107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59712</xdr:rowOff>
    </xdr:from>
    <xdr:to>
      <xdr:col>41</xdr:col>
      <xdr:colOff>50800</xdr:colOff>
      <xdr:row>37</xdr:row>
      <xdr:rowOff>124613</xdr:rowOff>
    </xdr:to>
    <xdr:cxnSp macro="">
      <xdr:nvCxnSpPr>
        <xdr:cNvPr id="299" name="直線コネクタ 298"/>
        <xdr:cNvCxnSpPr/>
      </xdr:nvCxnSpPr>
      <xdr:spPr>
        <a:xfrm flipV="1">
          <a:off x="6972300" y="5203212"/>
          <a:ext cx="889000" cy="126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94153</xdr:rowOff>
    </xdr:from>
    <xdr:ext cx="534377" cy="259045"/>
    <xdr:sp macro="" textlink="">
      <xdr:nvSpPr>
        <xdr:cNvPr id="303" name="テキスト ボックス 302"/>
        <xdr:cNvSpPr txBox="1"/>
      </xdr:nvSpPr>
      <xdr:spPr>
        <a:xfrm>
          <a:off x="6705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41558</xdr:rowOff>
    </xdr:from>
    <xdr:to>
      <xdr:col>55</xdr:col>
      <xdr:colOff>50800</xdr:colOff>
      <xdr:row>36</xdr:row>
      <xdr:rowOff>143158</xdr:rowOff>
    </xdr:to>
    <xdr:sp macro="" textlink="">
      <xdr:nvSpPr>
        <xdr:cNvPr id="309" name="楕円 308"/>
        <xdr:cNvSpPr/>
      </xdr:nvSpPr>
      <xdr:spPr>
        <a:xfrm>
          <a:off x="10426700" y="62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19985</xdr:rowOff>
    </xdr:from>
    <xdr:ext cx="534377" cy="259045"/>
    <xdr:sp macro="" textlink="">
      <xdr:nvSpPr>
        <xdr:cNvPr id="310" name="補助費等該当値テキスト"/>
        <xdr:cNvSpPr txBox="1"/>
      </xdr:nvSpPr>
      <xdr:spPr>
        <a:xfrm>
          <a:off x="10528300" y="619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8585</xdr:rowOff>
    </xdr:from>
    <xdr:to>
      <xdr:col>50</xdr:col>
      <xdr:colOff>165100</xdr:colOff>
      <xdr:row>36</xdr:row>
      <xdr:rowOff>110185</xdr:rowOff>
    </xdr:to>
    <xdr:sp macro="" textlink="">
      <xdr:nvSpPr>
        <xdr:cNvPr id="311" name="楕円 310"/>
        <xdr:cNvSpPr/>
      </xdr:nvSpPr>
      <xdr:spPr>
        <a:xfrm>
          <a:off x="9588500" y="61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101312</xdr:rowOff>
    </xdr:from>
    <xdr:ext cx="534377" cy="259045"/>
    <xdr:sp macro="" textlink="">
      <xdr:nvSpPr>
        <xdr:cNvPr id="312" name="テキスト ボックス 311"/>
        <xdr:cNvSpPr txBox="1"/>
      </xdr:nvSpPr>
      <xdr:spPr>
        <a:xfrm>
          <a:off x="9372111" y="6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51693</xdr:rowOff>
    </xdr:from>
    <xdr:to>
      <xdr:col>46</xdr:col>
      <xdr:colOff>38100</xdr:colOff>
      <xdr:row>36</xdr:row>
      <xdr:rowOff>153293</xdr:rowOff>
    </xdr:to>
    <xdr:sp macro="" textlink="">
      <xdr:nvSpPr>
        <xdr:cNvPr id="313" name="楕円 312"/>
        <xdr:cNvSpPr/>
      </xdr:nvSpPr>
      <xdr:spPr>
        <a:xfrm>
          <a:off x="8699500" y="62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144420</xdr:rowOff>
    </xdr:from>
    <xdr:ext cx="534377" cy="259045"/>
    <xdr:sp macro="" textlink="">
      <xdr:nvSpPr>
        <xdr:cNvPr id="314" name="テキスト ボックス 313"/>
        <xdr:cNvSpPr txBox="1"/>
      </xdr:nvSpPr>
      <xdr:spPr>
        <a:xfrm>
          <a:off x="8483111" y="631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8912</xdr:rowOff>
    </xdr:from>
    <xdr:to>
      <xdr:col>41</xdr:col>
      <xdr:colOff>101600</xdr:colOff>
      <xdr:row>30</xdr:row>
      <xdr:rowOff>110512</xdr:rowOff>
    </xdr:to>
    <xdr:sp macro="" textlink="">
      <xdr:nvSpPr>
        <xdr:cNvPr id="315" name="楕円 314"/>
        <xdr:cNvSpPr/>
      </xdr:nvSpPr>
      <xdr:spPr>
        <a:xfrm>
          <a:off x="7810500" y="51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101639</xdr:rowOff>
    </xdr:from>
    <xdr:ext cx="599010" cy="259045"/>
    <xdr:sp macro="" textlink="">
      <xdr:nvSpPr>
        <xdr:cNvPr id="316" name="テキスト ボックス 315"/>
        <xdr:cNvSpPr txBox="1"/>
      </xdr:nvSpPr>
      <xdr:spPr>
        <a:xfrm>
          <a:off x="7561795" y="524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73813</xdr:rowOff>
    </xdr:from>
    <xdr:to>
      <xdr:col>36</xdr:col>
      <xdr:colOff>165100</xdr:colOff>
      <xdr:row>38</xdr:row>
      <xdr:rowOff>3963</xdr:rowOff>
    </xdr:to>
    <xdr:sp macro="" textlink="">
      <xdr:nvSpPr>
        <xdr:cNvPr id="317" name="楕円 316"/>
        <xdr:cNvSpPr/>
      </xdr:nvSpPr>
      <xdr:spPr>
        <a:xfrm>
          <a:off x="6921500" y="6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166540</xdr:rowOff>
    </xdr:from>
    <xdr:ext cx="534377" cy="259045"/>
    <xdr:sp macro="" textlink="">
      <xdr:nvSpPr>
        <xdr:cNvPr id="318" name="テキスト ボックス 317"/>
        <xdr:cNvSpPr txBox="1"/>
      </xdr:nvSpPr>
      <xdr:spPr>
        <a:xfrm>
          <a:off x="6705111" y="651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88233</xdr:rowOff>
    </xdr:from>
    <xdr:to>
      <xdr:col>55</xdr:col>
      <xdr:colOff>0</xdr:colOff>
      <xdr:row>57</xdr:row>
      <xdr:rowOff>60565</xdr:rowOff>
    </xdr:to>
    <xdr:cxnSp macro="">
      <xdr:nvCxnSpPr>
        <xdr:cNvPr id="349" name="直線コネクタ 348"/>
        <xdr:cNvCxnSpPr/>
      </xdr:nvCxnSpPr>
      <xdr:spPr>
        <a:xfrm flipV="1">
          <a:off x="9639300" y="9346533"/>
          <a:ext cx="838200" cy="48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50" name="普通建設事業費平均値テキスト"/>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60565</xdr:rowOff>
    </xdr:from>
    <xdr:to>
      <xdr:col>50</xdr:col>
      <xdr:colOff>114300</xdr:colOff>
      <xdr:row>58</xdr:row>
      <xdr:rowOff>34995</xdr:rowOff>
    </xdr:to>
    <xdr:cxnSp macro="">
      <xdr:nvCxnSpPr>
        <xdr:cNvPr id="352" name="直線コネクタ 351"/>
        <xdr:cNvCxnSpPr/>
      </xdr:nvCxnSpPr>
      <xdr:spPr>
        <a:xfrm flipV="1">
          <a:off x="8750300" y="9833215"/>
          <a:ext cx="889000" cy="14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34995</xdr:rowOff>
    </xdr:from>
    <xdr:to>
      <xdr:col>45</xdr:col>
      <xdr:colOff>177800</xdr:colOff>
      <xdr:row>58</xdr:row>
      <xdr:rowOff>62420</xdr:rowOff>
    </xdr:to>
    <xdr:cxnSp macro="">
      <xdr:nvCxnSpPr>
        <xdr:cNvPr id="355" name="直線コネクタ 354"/>
        <xdr:cNvCxnSpPr/>
      </xdr:nvCxnSpPr>
      <xdr:spPr>
        <a:xfrm flipV="1">
          <a:off x="7861300" y="9979095"/>
          <a:ext cx="889000" cy="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90250</xdr:rowOff>
    </xdr:from>
    <xdr:to>
      <xdr:col>41</xdr:col>
      <xdr:colOff>50800</xdr:colOff>
      <xdr:row>58</xdr:row>
      <xdr:rowOff>62420</xdr:rowOff>
    </xdr:to>
    <xdr:cxnSp macro="">
      <xdr:nvCxnSpPr>
        <xdr:cNvPr id="358" name="直線コネクタ 357"/>
        <xdr:cNvCxnSpPr/>
      </xdr:nvCxnSpPr>
      <xdr:spPr>
        <a:xfrm>
          <a:off x="6972300" y="9862900"/>
          <a:ext cx="889000" cy="1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60" name="テキスト ボックス 359"/>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2" name="テキスト ボックス 361"/>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37433</xdr:rowOff>
    </xdr:from>
    <xdr:to>
      <xdr:col>55</xdr:col>
      <xdr:colOff>50800</xdr:colOff>
      <xdr:row>54</xdr:row>
      <xdr:rowOff>139033</xdr:rowOff>
    </xdr:to>
    <xdr:sp macro="" textlink="">
      <xdr:nvSpPr>
        <xdr:cNvPr id="368" name="楕円 367"/>
        <xdr:cNvSpPr/>
      </xdr:nvSpPr>
      <xdr:spPr>
        <a:xfrm>
          <a:off x="10426700" y="92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60310</xdr:rowOff>
    </xdr:from>
    <xdr:ext cx="599010" cy="259045"/>
    <xdr:sp macro="" textlink="">
      <xdr:nvSpPr>
        <xdr:cNvPr id="369" name="普通建設事業費該当値テキスト"/>
        <xdr:cNvSpPr txBox="1"/>
      </xdr:nvSpPr>
      <xdr:spPr>
        <a:xfrm>
          <a:off x="10528300" y="914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9765</xdr:rowOff>
    </xdr:from>
    <xdr:to>
      <xdr:col>50</xdr:col>
      <xdr:colOff>165100</xdr:colOff>
      <xdr:row>57</xdr:row>
      <xdr:rowOff>111365</xdr:rowOff>
    </xdr:to>
    <xdr:sp macro="" textlink="">
      <xdr:nvSpPr>
        <xdr:cNvPr id="370" name="楕円 369"/>
        <xdr:cNvSpPr/>
      </xdr:nvSpPr>
      <xdr:spPr>
        <a:xfrm>
          <a:off x="9588500" y="9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102492</xdr:rowOff>
    </xdr:from>
    <xdr:ext cx="534377" cy="259045"/>
    <xdr:sp macro="" textlink="">
      <xdr:nvSpPr>
        <xdr:cNvPr id="371" name="テキスト ボックス 370"/>
        <xdr:cNvSpPr txBox="1"/>
      </xdr:nvSpPr>
      <xdr:spPr>
        <a:xfrm>
          <a:off x="9372111" y="987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155645</xdr:rowOff>
    </xdr:from>
    <xdr:to>
      <xdr:col>46</xdr:col>
      <xdr:colOff>38100</xdr:colOff>
      <xdr:row>58</xdr:row>
      <xdr:rowOff>85795</xdr:rowOff>
    </xdr:to>
    <xdr:sp macro="" textlink="">
      <xdr:nvSpPr>
        <xdr:cNvPr id="372" name="楕円 371"/>
        <xdr:cNvSpPr/>
      </xdr:nvSpPr>
      <xdr:spPr>
        <a:xfrm>
          <a:off x="8699500" y="99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76922</xdr:rowOff>
    </xdr:from>
    <xdr:ext cx="534377" cy="259045"/>
    <xdr:sp macro="" textlink="">
      <xdr:nvSpPr>
        <xdr:cNvPr id="373" name="テキスト ボックス 372"/>
        <xdr:cNvSpPr txBox="1"/>
      </xdr:nvSpPr>
      <xdr:spPr>
        <a:xfrm>
          <a:off x="8483111" y="100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11620</xdr:rowOff>
    </xdr:from>
    <xdr:to>
      <xdr:col>41</xdr:col>
      <xdr:colOff>101600</xdr:colOff>
      <xdr:row>58</xdr:row>
      <xdr:rowOff>113220</xdr:rowOff>
    </xdr:to>
    <xdr:sp macro="" textlink="">
      <xdr:nvSpPr>
        <xdr:cNvPr id="374" name="楕円 373"/>
        <xdr:cNvSpPr/>
      </xdr:nvSpPr>
      <xdr:spPr>
        <a:xfrm>
          <a:off x="7810500" y="99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104347</xdr:rowOff>
    </xdr:from>
    <xdr:ext cx="534377" cy="259045"/>
    <xdr:sp macro="" textlink="">
      <xdr:nvSpPr>
        <xdr:cNvPr id="375" name="テキスト ボックス 374"/>
        <xdr:cNvSpPr txBox="1"/>
      </xdr:nvSpPr>
      <xdr:spPr>
        <a:xfrm>
          <a:off x="7594111" y="1004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39450</xdr:rowOff>
    </xdr:from>
    <xdr:to>
      <xdr:col>36</xdr:col>
      <xdr:colOff>165100</xdr:colOff>
      <xdr:row>57</xdr:row>
      <xdr:rowOff>141050</xdr:rowOff>
    </xdr:to>
    <xdr:sp macro="" textlink="">
      <xdr:nvSpPr>
        <xdr:cNvPr id="376" name="楕円 375"/>
        <xdr:cNvSpPr/>
      </xdr:nvSpPr>
      <xdr:spPr>
        <a:xfrm>
          <a:off x="6921500" y="981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132177</xdr:rowOff>
    </xdr:from>
    <xdr:ext cx="534377" cy="259045"/>
    <xdr:sp macro="" textlink="">
      <xdr:nvSpPr>
        <xdr:cNvPr id="377" name="テキスト ボックス 376"/>
        <xdr:cNvSpPr txBox="1"/>
      </xdr:nvSpPr>
      <xdr:spPr>
        <a:xfrm>
          <a:off x="6705111" y="990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128727</xdr:rowOff>
    </xdr:from>
    <xdr:to>
      <xdr:col>55</xdr:col>
      <xdr:colOff>0</xdr:colOff>
      <xdr:row>78</xdr:row>
      <xdr:rowOff>137044</xdr:rowOff>
    </xdr:to>
    <xdr:cxnSp macro="">
      <xdr:nvCxnSpPr>
        <xdr:cNvPr id="408" name="直線コネクタ 407"/>
        <xdr:cNvCxnSpPr/>
      </xdr:nvCxnSpPr>
      <xdr:spPr>
        <a:xfrm flipV="1">
          <a:off x="9639300" y="13330377"/>
          <a:ext cx="838200" cy="17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9" name="普通建設事業費 （ うち新規整備　）平均値テキスト"/>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119321</xdr:rowOff>
    </xdr:from>
    <xdr:to>
      <xdr:col>50</xdr:col>
      <xdr:colOff>114300</xdr:colOff>
      <xdr:row>78</xdr:row>
      <xdr:rowOff>137044</xdr:rowOff>
    </xdr:to>
    <xdr:cxnSp macro="">
      <xdr:nvCxnSpPr>
        <xdr:cNvPr id="411" name="直線コネクタ 410"/>
        <xdr:cNvCxnSpPr/>
      </xdr:nvCxnSpPr>
      <xdr:spPr>
        <a:xfrm>
          <a:off x="8750300" y="13492421"/>
          <a:ext cx="889000" cy="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74419</xdr:rowOff>
    </xdr:from>
    <xdr:to>
      <xdr:col>45</xdr:col>
      <xdr:colOff>177800</xdr:colOff>
      <xdr:row>78</xdr:row>
      <xdr:rowOff>119321</xdr:rowOff>
    </xdr:to>
    <xdr:cxnSp macro="">
      <xdr:nvCxnSpPr>
        <xdr:cNvPr id="414" name="直線コネクタ 413"/>
        <xdr:cNvCxnSpPr/>
      </xdr:nvCxnSpPr>
      <xdr:spPr>
        <a:xfrm>
          <a:off x="7861300" y="13447519"/>
          <a:ext cx="889000" cy="4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157749</xdr:rowOff>
    </xdr:from>
    <xdr:to>
      <xdr:col>41</xdr:col>
      <xdr:colOff>50800</xdr:colOff>
      <xdr:row>78</xdr:row>
      <xdr:rowOff>74419</xdr:rowOff>
    </xdr:to>
    <xdr:cxnSp macro="">
      <xdr:nvCxnSpPr>
        <xdr:cNvPr id="417" name="直線コネクタ 416"/>
        <xdr:cNvCxnSpPr/>
      </xdr:nvCxnSpPr>
      <xdr:spPr>
        <a:xfrm>
          <a:off x="6972300" y="13187949"/>
          <a:ext cx="889000" cy="25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9" name="テキスト ボックス 418"/>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21" name="テキスト ボックス 420"/>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77927</xdr:rowOff>
    </xdr:from>
    <xdr:to>
      <xdr:col>55</xdr:col>
      <xdr:colOff>50800</xdr:colOff>
      <xdr:row>78</xdr:row>
      <xdr:rowOff>8077</xdr:rowOff>
    </xdr:to>
    <xdr:sp macro="" textlink="">
      <xdr:nvSpPr>
        <xdr:cNvPr id="427" name="楕円 426"/>
        <xdr:cNvSpPr/>
      </xdr:nvSpPr>
      <xdr:spPr>
        <a:xfrm>
          <a:off x="10426700" y="132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100804</xdr:rowOff>
    </xdr:from>
    <xdr:ext cx="534377" cy="259045"/>
    <xdr:sp macro="" textlink="">
      <xdr:nvSpPr>
        <xdr:cNvPr id="428" name="普通建設事業費 （ うち新規整備　）該当値テキスト"/>
        <xdr:cNvSpPr txBox="1"/>
      </xdr:nvSpPr>
      <xdr:spPr>
        <a:xfrm>
          <a:off x="10528300" y="1313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86244</xdr:rowOff>
    </xdr:from>
    <xdr:to>
      <xdr:col>50</xdr:col>
      <xdr:colOff>165100</xdr:colOff>
      <xdr:row>79</xdr:row>
      <xdr:rowOff>16394</xdr:rowOff>
    </xdr:to>
    <xdr:sp macro="" textlink="">
      <xdr:nvSpPr>
        <xdr:cNvPr id="429" name="楕円 428"/>
        <xdr:cNvSpPr/>
      </xdr:nvSpPr>
      <xdr:spPr>
        <a:xfrm>
          <a:off x="9588500" y="1345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7521</xdr:rowOff>
    </xdr:from>
    <xdr:ext cx="534377" cy="259045"/>
    <xdr:sp macro="" textlink="">
      <xdr:nvSpPr>
        <xdr:cNvPr id="430" name="テキスト ボックス 429"/>
        <xdr:cNvSpPr txBox="1"/>
      </xdr:nvSpPr>
      <xdr:spPr>
        <a:xfrm>
          <a:off x="9372111" y="1355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68521</xdr:rowOff>
    </xdr:from>
    <xdr:to>
      <xdr:col>46</xdr:col>
      <xdr:colOff>38100</xdr:colOff>
      <xdr:row>78</xdr:row>
      <xdr:rowOff>170121</xdr:rowOff>
    </xdr:to>
    <xdr:sp macro="" textlink="">
      <xdr:nvSpPr>
        <xdr:cNvPr id="431" name="楕円 430"/>
        <xdr:cNvSpPr/>
      </xdr:nvSpPr>
      <xdr:spPr>
        <a:xfrm>
          <a:off x="8699500" y="1344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161248</xdr:rowOff>
    </xdr:from>
    <xdr:ext cx="534377" cy="259045"/>
    <xdr:sp macro="" textlink="">
      <xdr:nvSpPr>
        <xdr:cNvPr id="432" name="テキスト ボックス 431"/>
        <xdr:cNvSpPr txBox="1"/>
      </xdr:nvSpPr>
      <xdr:spPr>
        <a:xfrm>
          <a:off x="8483111" y="1353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23619</xdr:rowOff>
    </xdr:from>
    <xdr:to>
      <xdr:col>41</xdr:col>
      <xdr:colOff>101600</xdr:colOff>
      <xdr:row>78</xdr:row>
      <xdr:rowOff>125219</xdr:rowOff>
    </xdr:to>
    <xdr:sp macro="" textlink="">
      <xdr:nvSpPr>
        <xdr:cNvPr id="433" name="楕円 432"/>
        <xdr:cNvSpPr/>
      </xdr:nvSpPr>
      <xdr:spPr>
        <a:xfrm>
          <a:off x="7810500" y="133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116346</xdr:rowOff>
    </xdr:from>
    <xdr:ext cx="534377" cy="259045"/>
    <xdr:sp macro="" textlink="">
      <xdr:nvSpPr>
        <xdr:cNvPr id="434" name="テキスト ボックス 433"/>
        <xdr:cNvSpPr txBox="1"/>
      </xdr:nvSpPr>
      <xdr:spPr>
        <a:xfrm>
          <a:off x="7594111" y="1348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106949</xdr:rowOff>
    </xdr:from>
    <xdr:to>
      <xdr:col>36</xdr:col>
      <xdr:colOff>165100</xdr:colOff>
      <xdr:row>77</xdr:row>
      <xdr:rowOff>37099</xdr:rowOff>
    </xdr:to>
    <xdr:sp macro="" textlink="">
      <xdr:nvSpPr>
        <xdr:cNvPr id="435" name="楕円 434"/>
        <xdr:cNvSpPr/>
      </xdr:nvSpPr>
      <xdr:spPr>
        <a:xfrm>
          <a:off x="6921500" y="131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53626</xdr:rowOff>
    </xdr:from>
    <xdr:ext cx="534377" cy="259045"/>
    <xdr:sp macro="" textlink="">
      <xdr:nvSpPr>
        <xdr:cNvPr id="436" name="テキスト ボックス 435"/>
        <xdr:cNvSpPr txBox="1"/>
      </xdr:nvSpPr>
      <xdr:spPr>
        <a:xfrm>
          <a:off x="6705111" y="129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82728</xdr:rowOff>
    </xdr:from>
    <xdr:to>
      <xdr:col>55</xdr:col>
      <xdr:colOff>0</xdr:colOff>
      <xdr:row>96</xdr:row>
      <xdr:rowOff>144945</xdr:rowOff>
    </xdr:to>
    <xdr:cxnSp macro="">
      <xdr:nvCxnSpPr>
        <xdr:cNvPr id="465" name="直線コネクタ 464"/>
        <xdr:cNvCxnSpPr/>
      </xdr:nvCxnSpPr>
      <xdr:spPr>
        <a:xfrm flipV="1">
          <a:off x="9639300" y="15856128"/>
          <a:ext cx="838200" cy="7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6" name="普通建設事業費 （ うち更新整備　）平均値テキスト"/>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144945</xdr:rowOff>
    </xdr:from>
    <xdr:to>
      <xdr:col>50</xdr:col>
      <xdr:colOff>114300</xdr:colOff>
      <xdr:row>97</xdr:row>
      <xdr:rowOff>162395</xdr:rowOff>
    </xdr:to>
    <xdr:cxnSp macro="">
      <xdr:nvCxnSpPr>
        <xdr:cNvPr id="468" name="直線コネクタ 467"/>
        <xdr:cNvCxnSpPr/>
      </xdr:nvCxnSpPr>
      <xdr:spPr>
        <a:xfrm flipV="1">
          <a:off x="8750300" y="16604145"/>
          <a:ext cx="889000" cy="1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162395</xdr:rowOff>
    </xdr:from>
    <xdr:to>
      <xdr:col>45</xdr:col>
      <xdr:colOff>177800</xdr:colOff>
      <xdr:row>98</xdr:row>
      <xdr:rowOff>106032</xdr:rowOff>
    </xdr:to>
    <xdr:cxnSp macro="">
      <xdr:nvCxnSpPr>
        <xdr:cNvPr id="471" name="直線コネクタ 470"/>
        <xdr:cNvCxnSpPr/>
      </xdr:nvCxnSpPr>
      <xdr:spPr>
        <a:xfrm flipV="1">
          <a:off x="7861300" y="16793045"/>
          <a:ext cx="889000" cy="1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106032</xdr:rowOff>
    </xdr:from>
    <xdr:to>
      <xdr:col>41</xdr:col>
      <xdr:colOff>50800</xdr:colOff>
      <xdr:row>98</xdr:row>
      <xdr:rowOff>112243</xdr:rowOff>
    </xdr:to>
    <xdr:cxnSp macro="">
      <xdr:nvCxnSpPr>
        <xdr:cNvPr id="474" name="直線コネクタ 473"/>
        <xdr:cNvCxnSpPr/>
      </xdr:nvCxnSpPr>
      <xdr:spPr>
        <a:xfrm flipV="1">
          <a:off x="6972300" y="16908132"/>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8" name="テキスト ボックス 477"/>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31928</xdr:rowOff>
    </xdr:from>
    <xdr:to>
      <xdr:col>55</xdr:col>
      <xdr:colOff>50800</xdr:colOff>
      <xdr:row>92</xdr:row>
      <xdr:rowOff>133528</xdr:rowOff>
    </xdr:to>
    <xdr:sp macro="" textlink="">
      <xdr:nvSpPr>
        <xdr:cNvPr id="484" name="楕円 483"/>
        <xdr:cNvSpPr/>
      </xdr:nvSpPr>
      <xdr:spPr>
        <a:xfrm>
          <a:off x="10426700" y="1580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54805</xdr:rowOff>
    </xdr:from>
    <xdr:ext cx="534377" cy="259045"/>
    <xdr:sp macro="" textlink="">
      <xdr:nvSpPr>
        <xdr:cNvPr id="485" name="普通建設事業費 （ うち更新整備　）該当値テキスト"/>
        <xdr:cNvSpPr txBox="1"/>
      </xdr:nvSpPr>
      <xdr:spPr>
        <a:xfrm>
          <a:off x="10528300" y="156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94145</xdr:rowOff>
    </xdr:from>
    <xdr:to>
      <xdr:col>50</xdr:col>
      <xdr:colOff>165100</xdr:colOff>
      <xdr:row>97</xdr:row>
      <xdr:rowOff>24295</xdr:rowOff>
    </xdr:to>
    <xdr:sp macro="" textlink="">
      <xdr:nvSpPr>
        <xdr:cNvPr id="486" name="楕円 485"/>
        <xdr:cNvSpPr/>
      </xdr:nvSpPr>
      <xdr:spPr>
        <a:xfrm>
          <a:off x="9588500" y="165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15422</xdr:rowOff>
    </xdr:from>
    <xdr:ext cx="534377" cy="259045"/>
    <xdr:sp macro="" textlink="">
      <xdr:nvSpPr>
        <xdr:cNvPr id="487" name="テキスト ボックス 486"/>
        <xdr:cNvSpPr txBox="1"/>
      </xdr:nvSpPr>
      <xdr:spPr>
        <a:xfrm>
          <a:off x="9372111" y="1664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111595</xdr:rowOff>
    </xdr:from>
    <xdr:to>
      <xdr:col>46</xdr:col>
      <xdr:colOff>38100</xdr:colOff>
      <xdr:row>98</xdr:row>
      <xdr:rowOff>41745</xdr:rowOff>
    </xdr:to>
    <xdr:sp macro="" textlink="">
      <xdr:nvSpPr>
        <xdr:cNvPr id="488" name="楕円 487"/>
        <xdr:cNvSpPr/>
      </xdr:nvSpPr>
      <xdr:spPr>
        <a:xfrm>
          <a:off x="8699500" y="167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32872</xdr:rowOff>
    </xdr:from>
    <xdr:ext cx="534377" cy="259045"/>
    <xdr:sp macro="" textlink="">
      <xdr:nvSpPr>
        <xdr:cNvPr id="489" name="テキスト ボックス 488"/>
        <xdr:cNvSpPr txBox="1"/>
      </xdr:nvSpPr>
      <xdr:spPr>
        <a:xfrm>
          <a:off x="8483111" y="1683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55232</xdr:rowOff>
    </xdr:from>
    <xdr:to>
      <xdr:col>41</xdr:col>
      <xdr:colOff>101600</xdr:colOff>
      <xdr:row>98</xdr:row>
      <xdr:rowOff>156832</xdr:rowOff>
    </xdr:to>
    <xdr:sp macro="" textlink="">
      <xdr:nvSpPr>
        <xdr:cNvPr id="490" name="楕円 489"/>
        <xdr:cNvSpPr/>
      </xdr:nvSpPr>
      <xdr:spPr>
        <a:xfrm>
          <a:off x="7810500" y="168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147959</xdr:rowOff>
    </xdr:from>
    <xdr:ext cx="469744" cy="259045"/>
    <xdr:sp macro="" textlink="">
      <xdr:nvSpPr>
        <xdr:cNvPr id="491" name="テキスト ボックス 490"/>
        <xdr:cNvSpPr txBox="1"/>
      </xdr:nvSpPr>
      <xdr:spPr>
        <a:xfrm>
          <a:off x="7626428" y="169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61443</xdr:rowOff>
    </xdr:from>
    <xdr:to>
      <xdr:col>36</xdr:col>
      <xdr:colOff>165100</xdr:colOff>
      <xdr:row>98</xdr:row>
      <xdr:rowOff>163043</xdr:rowOff>
    </xdr:to>
    <xdr:sp macro="" textlink="">
      <xdr:nvSpPr>
        <xdr:cNvPr id="492" name="楕円 491"/>
        <xdr:cNvSpPr/>
      </xdr:nvSpPr>
      <xdr:spPr>
        <a:xfrm>
          <a:off x="6921500" y="168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154170</xdr:rowOff>
    </xdr:from>
    <xdr:ext cx="469744" cy="259045"/>
    <xdr:sp macro="" textlink="">
      <xdr:nvSpPr>
        <xdr:cNvPr id="493" name="テキスト ボックス 492"/>
        <xdr:cNvSpPr txBox="1"/>
      </xdr:nvSpPr>
      <xdr:spPr>
        <a:xfrm>
          <a:off x="6737428" y="1695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11753</xdr:rowOff>
    </xdr:from>
    <xdr:to>
      <xdr:col>85</xdr:col>
      <xdr:colOff>126364</xdr:colOff>
      <xdr:row>38</xdr:row>
      <xdr:rowOff>139700</xdr:rowOff>
    </xdr:to>
    <xdr:cxnSp macro="">
      <xdr:nvCxnSpPr>
        <xdr:cNvPr id="515" name="直線コネクタ 514"/>
        <xdr:cNvCxnSpPr/>
      </xdr:nvCxnSpPr>
      <xdr:spPr>
        <a:xfrm flipV="1">
          <a:off x="16317595" y="5841053"/>
          <a:ext cx="1269" cy="813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129880</xdr:rowOff>
    </xdr:from>
    <xdr:ext cx="534377" cy="259045"/>
    <xdr:sp macro="" textlink="">
      <xdr:nvSpPr>
        <xdr:cNvPr id="518" name="災害復旧事業費最大値テキスト"/>
        <xdr:cNvSpPr txBox="1"/>
      </xdr:nvSpPr>
      <xdr:spPr>
        <a:xfrm>
          <a:off x="16370300" y="561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11753</xdr:rowOff>
    </xdr:from>
    <xdr:to>
      <xdr:col>86</xdr:col>
      <xdr:colOff>25400</xdr:colOff>
      <xdr:row>34</xdr:row>
      <xdr:rowOff>11753</xdr:rowOff>
    </xdr:to>
    <xdr:cxnSp macro="">
      <xdr:nvCxnSpPr>
        <xdr:cNvPr id="519" name="直線コネクタ 518"/>
        <xdr:cNvCxnSpPr/>
      </xdr:nvCxnSpPr>
      <xdr:spPr>
        <a:xfrm>
          <a:off x="16230600" y="58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32967</xdr:rowOff>
    </xdr:from>
    <xdr:to>
      <xdr:col>85</xdr:col>
      <xdr:colOff>127000</xdr:colOff>
      <xdr:row>35</xdr:row>
      <xdr:rowOff>138763</xdr:rowOff>
    </xdr:to>
    <xdr:cxnSp macro="">
      <xdr:nvCxnSpPr>
        <xdr:cNvPr id="520" name="直線コネクタ 519"/>
        <xdr:cNvCxnSpPr/>
      </xdr:nvCxnSpPr>
      <xdr:spPr>
        <a:xfrm flipV="1">
          <a:off x="15481300" y="6033717"/>
          <a:ext cx="838200" cy="10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147314</xdr:rowOff>
    </xdr:from>
    <xdr:ext cx="469744" cy="259045"/>
    <xdr:sp macro="" textlink="">
      <xdr:nvSpPr>
        <xdr:cNvPr id="521" name="災害復旧事業費平均値テキスト"/>
        <xdr:cNvSpPr txBox="1"/>
      </xdr:nvSpPr>
      <xdr:spPr>
        <a:xfrm>
          <a:off x="16370300" y="6490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168887</xdr:rowOff>
    </xdr:from>
    <xdr:to>
      <xdr:col>85</xdr:col>
      <xdr:colOff>177800</xdr:colOff>
      <xdr:row>38</xdr:row>
      <xdr:rowOff>99037</xdr:rowOff>
    </xdr:to>
    <xdr:sp macro="" textlink="">
      <xdr:nvSpPr>
        <xdr:cNvPr id="522" name="フローチャート: 判断 521"/>
        <xdr:cNvSpPr/>
      </xdr:nvSpPr>
      <xdr:spPr>
        <a:xfrm>
          <a:off x="16268700" y="6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48900</xdr:rowOff>
    </xdr:from>
    <xdr:to>
      <xdr:col>81</xdr:col>
      <xdr:colOff>50800</xdr:colOff>
      <xdr:row>35</xdr:row>
      <xdr:rowOff>138763</xdr:rowOff>
    </xdr:to>
    <xdr:cxnSp macro="">
      <xdr:nvCxnSpPr>
        <xdr:cNvPr id="523" name="直線コネクタ 522"/>
        <xdr:cNvCxnSpPr/>
      </xdr:nvCxnSpPr>
      <xdr:spPr>
        <a:xfrm>
          <a:off x="14592300" y="5535300"/>
          <a:ext cx="889000" cy="60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9461</xdr:rowOff>
    </xdr:from>
    <xdr:to>
      <xdr:col>81</xdr:col>
      <xdr:colOff>101600</xdr:colOff>
      <xdr:row>38</xdr:row>
      <xdr:rowOff>111061</xdr:rowOff>
    </xdr:to>
    <xdr:sp macro="" textlink="">
      <xdr:nvSpPr>
        <xdr:cNvPr id="524" name="フローチャート: 判断 523"/>
        <xdr:cNvSpPr/>
      </xdr:nvSpPr>
      <xdr:spPr>
        <a:xfrm>
          <a:off x="15430500" y="652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102188</xdr:rowOff>
    </xdr:from>
    <xdr:ext cx="469744" cy="259045"/>
    <xdr:sp macro="" textlink="">
      <xdr:nvSpPr>
        <xdr:cNvPr id="525" name="テキスト ボックス 524"/>
        <xdr:cNvSpPr txBox="1"/>
      </xdr:nvSpPr>
      <xdr:spPr>
        <a:xfrm>
          <a:off x="15246428" y="66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161440</xdr:rowOff>
    </xdr:from>
    <xdr:to>
      <xdr:col>76</xdr:col>
      <xdr:colOff>114300</xdr:colOff>
      <xdr:row>32</xdr:row>
      <xdr:rowOff>48900</xdr:rowOff>
    </xdr:to>
    <xdr:cxnSp macro="">
      <xdr:nvCxnSpPr>
        <xdr:cNvPr id="526" name="直線コネクタ 525"/>
        <xdr:cNvCxnSpPr/>
      </xdr:nvCxnSpPr>
      <xdr:spPr>
        <a:xfrm>
          <a:off x="13703300" y="5476390"/>
          <a:ext cx="8890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167241</xdr:rowOff>
    </xdr:from>
    <xdr:to>
      <xdr:col>76</xdr:col>
      <xdr:colOff>165100</xdr:colOff>
      <xdr:row>38</xdr:row>
      <xdr:rowOff>97391</xdr:rowOff>
    </xdr:to>
    <xdr:sp macro="" textlink="">
      <xdr:nvSpPr>
        <xdr:cNvPr id="527" name="フローチャート: 判断 526"/>
        <xdr:cNvSpPr/>
      </xdr:nvSpPr>
      <xdr:spPr>
        <a:xfrm>
          <a:off x="14541500" y="651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88518</xdr:rowOff>
    </xdr:from>
    <xdr:ext cx="469744" cy="259045"/>
    <xdr:sp macro="" textlink="">
      <xdr:nvSpPr>
        <xdr:cNvPr id="528" name="テキスト ボックス 527"/>
        <xdr:cNvSpPr txBox="1"/>
      </xdr:nvSpPr>
      <xdr:spPr>
        <a:xfrm>
          <a:off x="14357428" y="660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78801</xdr:rowOff>
    </xdr:from>
    <xdr:to>
      <xdr:col>71</xdr:col>
      <xdr:colOff>177800</xdr:colOff>
      <xdr:row>31</xdr:row>
      <xdr:rowOff>161440</xdr:rowOff>
    </xdr:to>
    <xdr:cxnSp macro="">
      <xdr:nvCxnSpPr>
        <xdr:cNvPr id="529" name="直線コネクタ 528"/>
        <xdr:cNvCxnSpPr/>
      </xdr:nvCxnSpPr>
      <xdr:spPr>
        <a:xfrm>
          <a:off x="12814300" y="5393751"/>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112971</xdr:rowOff>
    </xdr:from>
    <xdr:to>
      <xdr:col>72</xdr:col>
      <xdr:colOff>38100</xdr:colOff>
      <xdr:row>38</xdr:row>
      <xdr:rowOff>43121</xdr:rowOff>
    </xdr:to>
    <xdr:sp macro="" textlink="">
      <xdr:nvSpPr>
        <xdr:cNvPr id="530" name="フローチャート: 判断 529"/>
        <xdr:cNvSpPr/>
      </xdr:nvSpPr>
      <xdr:spPr>
        <a:xfrm>
          <a:off x="13652500" y="645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34248</xdr:rowOff>
    </xdr:from>
    <xdr:ext cx="469744" cy="259045"/>
    <xdr:sp macro="" textlink="">
      <xdr:nvSpPr>
        <xdr:cNvPr id="531" name="テキスト ボックス 530"/>
        <xdr:cNvSpPr txBox="1"/>
      </xdr:nvSpPr>
      <xdr:spPr>
        <a:xfrm>
          <a:off x="13468428" y="654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113817</xdr:rowOff>
    </xdr:from>
    <xdr:to>
      <xdr:col>67</xdr:col>
      <xdr:colOff>101600</xdr:colOff>
      <xdr:row>38</xdr:row>
      <xdr:rowOff>43968</xdr:rowOff>
    </xdr:to>
    <xdr:sp macro="" textlink="">
      <xdr:nvSpPr>
        <xdr:cNvPr id="532" name="フローチャート: 判断 531"/>
        <xdr:cNvSpPr/>
      </xdr:nvSpPr>
      <xdr:spPr>
        <a:xfrm>
          <a:off x="12763500" y="64574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35094</xdr:rowOff>
    </xdr:from>
    <xdr:ext cx="469744" cy="259045"/>
    <xdr:sp macro="" textlink="">
      <xdr:nvSpPr>
        <xdr:cNvPr id="533" name="テキスト ボックス 532"/>
        <xdr:cNvSpPr txBox="1"/>
      </xdr:nvSpPr>
      <xdr:spPr>
        <a:xfrm>
          <a:off x="12579428" y="65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153617</xdr:rowOff>
    </xdr:from>
    <xdr:to>
      <xdr:col>85</xdr:col>
      <xdr:colOff>177800</xdr:colOff>
      <xdr:row>35</xdr:row>
      <xdr:rowOff>83767</xdr:rowOff>
    </xdr:to>
    <xdr:sp macro="" textlink="">
      <xdr:nvSpPr>
        <xdr:cNvPr id="539" name="楕円 538"/>
        <xdr:cNvSpPr/>
      </xdr:nvSpPr>
      <xdr:spPr>
        <a:xfrm>
          <a:off x="16268700" y="598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5044</xdr:rowOff>
    </xdr:from>
    <xdr:ext cx="534377" cy="259045"/>
    <xdr:sp macro="" textlink="">
      <xdr:nvSpPr>
        <xdr:cNvPr id="540" name="災害復旧事業費該当値テキスト"/>
        <xdr:cNvSpPr txBox="1"/>
      </xdr:nvSpPr>
      <xdr:spPr>
        <a:xfrm>
          <a:off x="16370300" y="58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87963</xdr:rowOff>
    </xdr:from>
    <xdr:to>
      <xdr:col>81</xdr:col>
      <xdr:colOff>101600</xdr:colOff>
      <xdr:row>36</xdr:row>
      <xdr:rowOff>18113</xdr:rowOff>
    </xdr:to>
    <xdr:sp macro="" textlink="">
      <xdr:nvSpPr>
        <xdr:cNvPr id="541" name="楕円 540"/>
        <xdr:cNvSpPr/>
      </xdr:nvSpPr>
      <xdr:spPr>
        <a:xfrm>
          <a:off x="15430500" y="60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34640</xdr:rowOff>
    </xdr:from>
    <xdr:ext cx="534377" cy="259045"/>
    <xdr:sp macro="" textlink="">
      <xdr:nvSpPr>
        <xdr:cNvPr id="542" name="テキスト ボックス 541"/>
        <xdr:cNvSpPr txBox="1"/>
      </xdr:nvSpPr>
      <xdr:spPr>
        <a:xfrm>
          <a:off x="15214111" y="586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169550</xdr:rowOff>
    </xdr:from>
    <xdr:to>
      <xdr:col>76</xdr:col>
      <xdr:colOff>165100</xdr:colOff>
      <xdr:row>32</xdr:row>
      <xdr:rowOff>99700</xdr:rowOff>
    </xdr:to>
    <xdr:sp macro="" textlink="">
      <xdr:nvSpPr>
        <xdr:cNvPr id="543" name="楕円 542"/>
        <xdr:cNvSpPr/>
      </xdr:nvSpPr>
      <xdr:spPr>
        <a:xfrm>
          <a:off x="14541500" y="54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116227</xdr:rowOff>
    </xdr:from>
    <xdr:ext cx="534377" cy="259045"/>
    <xdr:sp macro="" textlink="">
      <xdr:nvSpPr>
        <xdr:cNvPr id="544" name="テキスト ボックス 543"/>
        <xdr:cNvSpPr txBox="1"/>
      </xdr:nvSpPr>
      <xdr:spPr>
        <a:xfrm>
          <a:off x="14325111" y="52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110640</xdr:rowOff>
    </xdr:from>
    <xdr:to>
      <xdr:col>72</xdr:col>
      <xdr:colOff>38100</xdr:colOff>
      <xdr:row>32</xdr:row>
      <xdr:rowOff>40790</xdr:rowOff>
    </xdr:to>
    <xdr:sp macro="" textlink="">
      <xdr:nvSpPr>
        <xdr:cNvPr id="545" name="楕円 544"/>
        <xdr:cNvSpPr/>
      </xdr:nvSpPr>
      <xdr:spPr>
        <a:xfrm>
          <a:off x="13652500" y="54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57317</xdr:rowOff>
    </xdr:from>
    <xdr:ext cx="534377" cy="259045"/>
    <xdr:sp macro="" textlink="">
      <xdr:nvSpPr>
        <xdr:cNvPr id="546" name="テキスト ボックス 545"/>
        <xdr:cNvSpPr txBox="1"/>
      </xdr:nvSpPr>
      <xdr:spPr>
        <a:xfrm>
          <a:off x="13436111" y="520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28001</xdr:rowOff>
    </xdr:from>
    <xdr:to>
      <xdr:col>67</xdr:col>
      <xdr:colOff>101600</xdr:colOff>
      <xdr:row>31</xdr:row>
      <xdr:rowOff>129601</xdr:rowOff>
    </xdr:to>
    <xdr:sp macro="" textlink="">
      <xdr:nvSpPr>
        <xdr:cNvPr id="547" name="楕円 546"/>
        <xdr:cNvSpPr/>
      </xdr:nvSpPr>
      <xdr:spPr>
        <a:xfrm>
          <a:off x="12763500" y="53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146128</xdr:rowOff>
    </xdr:from>
    <xdr:ext cx="534377" cy="259045"/>
    <xdr:sp macro="" textlink="">
      <xdr:nvSpPr>
        <xdr:cNvPr id="548" name="テキスト ボックス 547"/>
        <xdr:cNvSpPr txBox="1"/>
      </xdr:nvSpPr>
      <xdr:spPr>
        <a:xfrm>
          <a:off x="12547111" y="51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1" name="直線コネクタ 620"/>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2"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3" name="直線コネクタ 622"/>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4"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5" name="直線コネクタ 624"/>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51676</xdr:rowOff>
    </xdr:from>
    <xdr:to>
      <xdr:col>85</xdr:col>
      <xdr:colOff>127000</xdr:colOff>
      <xdr:row>75</xdr:row>
      <xdr:rowOff>126162</xdr:rowOff>
    </xdr:to>
    <xdr:cxnSp macro="">
      <xdr:nvCxnSpPr>
        <xdr:cNvPr id="626" name="直線コネクタ 625"/>
        <xdr:cNvCxnSpPr/>
      </xdr:nvCxnSpPr>
      <xdr:spPr>
        <a:xfrm flipV="1">
          <a:off x="15481300" y="12910426"/>
          <a:ext cx="8382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7" name="公債費平均値テキスト"/>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8" name="フローチャート: 判断 627"/>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126162</xdr:rowOff>
    </xdr:from>
    <xdr:to>
      <xdr:col>81</xdr:col>
      <xdr:colOff>50800</xdr:colOff>
      <xdr:row>75</xdr:row>
      <xdr:rowOff>147676</xdr:rowOff>
    </xdr:to>
    <xdr:cxnSp macro="">
      <xdr:nvCxnSpPr>
        <xdr:cNvPr id="629" name="直線コネクタ 628"/>
        <xdr:cNvCxnSpPr/>
      </xdr:nvCxnSpPr>
      <xdr:spPr>
        <a:xfrm flipV="1">
          <a:off x="14592300" y="12984912"/>
          <a:ext cx="889000" cy="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0" name="フローチャート: 判断 629"/>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1" name="テキスト ボックス 630"/>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141059</xdr:rowOff>
    </xdr:from>
    <xdr:to>
      <xdr:col>76</xdr:col>
      <xdr:colOff>114300</xdr:colOff>
      <xdr:row>75</xdr:row>
      <xdr:rowOff>147676</xdr:rowOff>
    </xdr:to>
    <xdr:cxnSp macro="">
      <xdr:nvCxnSpPr>
        <xdr:cNvPr id="632" name="直線コネクタ 631"/>
        <xdr:cNvCxnSpPr/>
      </xdr:nvCxnSpPr>
      <xdr:spPr>
        <a:xfrm>
          <a:off x="13703300" y="12999809"/>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3" name="フローチャート: 判断 632"/>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4" name="テキスト ボックス 633"/>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141059</xdr:rowOff>
    </xdr:from>
    <xdr:to>
      <xdr:col>71</xdr:col>
      <xdr:colOff>177800</xdr:colOff>
      <xdr:row>76</xdr:row>
      <xdr:rowOff>33516</xdr:rowOff>
    </xdr:to>
    <xdr:cxnSp macro="">
      <xdr:nvCxnSpPr>
        <xdr:cNvPr id="635" name="直線コネクタ 634"/>
        <xdr:cNvCxnSpPr/>
      </xdr:nvCxnSpPr>
      <xdr:spPr>
        <a:xfrm flipV="1">
          <a:off x="12814300" y="12999809"/>
          <a:ext cx="889000" cy="6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6" name="フローチャート: 判断 635"/>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7" name="テキスト ボックス 636"/>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8" name="フローチャート: 判断 637"/>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39" name="テキスト ボックス 638"/>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876</xdr:rowOff>
    </xdr:from>
    <xdr:to>
      <xdr:col>85</xdr:col>
      <xdr:colOff>177800</xdr:colOff>
      <xdr:row>75</xdr:row>
      <xdr:rowOff>102476</xdr:rowOff>
    </xdr:to>
    <xdr:sp macro="" textlink="">
      <xdr:nvSpPr>
        <xdr:cNvPr id="645" name="楕円 644"/>
        <xdr:cNvSpPr/>
      </xdr:nvSpPr>
      <xdr:spPr>
        <a:xfrm>
          <a:off x="16268700" y="128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150753</xdr:rowOff>
    </xdr:from>
    <xdr:ext cx="534377" cy="259045"/>
    <xdr:sp macro="" textlink="">
      <xdr:nvSpPr>
        <xdr:cNvPr id="646" name="公債費該当値テキスト"/>
        <xdr:cNvSpPr txBox="1"/>
      </xdr:nvSpPr>
      <xdr:spPr>
        <a:xfrm>
          <a:off x="16370300" y="128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75362</xdr:rowOff>
    </xdr:from>
    <xdr:to>
      <xdr:col>81</xdr:col>
      <xdr:colOff>101600</xdr:colOff>
      <xdr:row>76</xdr:row>
      <xdr:rowOff>5513</xdr:rowOff>
    </xdr:to>
    <xdr:sp macro="" textlink="">
      <xdr:nvSpPr>
        <xdr:cNvPr id="647" name="楕円 646"/>
        <xdr:cNvSpPr/>
      </xdr:nvSpPr>
      <xdr:spPr>
        <a:xfrm>
          <a:off x="15430500" y="12934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168088</xdr:rowOff>
    </xdr:from>
    <xdr:ext cx="534377" cy="259045"/>
    <xdr:sp macro="" textlink="">
      <xdr:nvSpPr>
        <xdr:cNvPr id="648" name="テキスト ボックス 647"/>
        <xdr:cNvSpPr txBox="1"/>
      </xdr:nvSpPr>
      <xdr:spPr>
        <a:xfrm>
          <a:off x="15214111" y="130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96875</xdr:rowOff>
    </xdr:from>
    <xdr:to>
      <xdr:col>76</xdr:col>
      <xdr:colOff>165100</xdr:colOff>
      <xdr:row>76</xdr:row>
      <xdr:rowOff>27025</xdr:rowOff>
    </xdr:to>
    <xdr:sp macro="" textlink="">
      <xdr:nvSpPr>
        <xdr:cNvPr id="649" name="楕円 648"/>
        <xdr:cNvSpPr/>
      </xdr:nvSpPr>
      <xdr:spPr>
        <a:xfrm>
          <a:off x="14541500" y="129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18153</xdr:rowOff>
    </xdr:from>
    <xdr:ext cx="534377" cy="259045"/>
    <xdr:sp macro="" textlink="">
      <xdr:nvSpPr>
        <xdr:cNvPr id="650" name="テキスト ボックス 649"/>
        <xdr:cNvSpPr txBox="1"/>
      </xdr:nvSpPr>
      <xdr:spPr>
        <a:xfrm>
          <a:off x="14325111" y="130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90259</xdr:rowOff>
    </xdr:from>
    <xdr:to>
      <xdr:col>72</xdr:col>
      <xdr:colOff>38100</xdr:colOff>
      <xdr:row>76</xdr:row>
      <xdr:rowOff>20408</xdr:rowOff>
    </xdr:to>
    <xdr:sp macro="" textlink="">
      <xdr:nvSpPr>
        <xdr:cNvPr id="651" name="楕円 650"/>
        <xdr:cNvSpPr/>
      </xdr:nvSpPr>
      <xdr:spPr>
        <a:xfrm>
          <a:off x="13652500" y="12949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11537</xdr:rowOff>
    </xdr:from>
    <xdr:ext cx="534377" cy="259045"/>
    <xdr:sp macro="" textlink="">
      <xdr:nvSpPr>
        <xdr:cNvPr id="652" name="テキスト ボックス 651"/>
        <xdr:cNvSpPr txBox="1"/>
      </xdr:nvSpPr>
      <xdr:spPr>
        <a:xfrm>
          <a:off x="13436111" y="1304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154166</xdr:rowOff>
    </xdr:from>
    <xdr:to>
      <xdr:col>67</xdr:col>
      <xdr:colOff>101600</xdr:colOff>
      <xdr:row>76</xdr:row>
      <xdr:rowOff>84316</xdr:rowOff>
    </xdr:to>
    <xdr:sp macro="" textlink="">
      <xdr:nvSpPr>
        <xdr:cNvPr id="653" name="楕円 652"/>
        <xdr:cNvSpPr/>
      </xdr:nvSpPr>
      <xdr:spPr>
        <a:xfrm>
          <a:off x="12763500" y="130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75443</xdr:rowOff>
    </xdr:from>
    <xdr:ext cx="534377" cy="259045"/>
    <xdr:sp macro="" textlink="">
      <xdr:nvSpPr>
        <xdr:cNvPr id="654" name="テキスト ボックス 653"/>
        <xdr:cNvSpPr txBox="1"/>
      </xdr:nvSpPr>
      <xdr:spPr>
        <a:xfrm>
          <a:off x="12547111" y="131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6" name="直線コネクタ 675"/>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7"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8" name="直線コネクタ 677"/>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9"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0" name="直線コネクタ 679"/>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54918</xdr:rowOff>
    </xdr:from>
    <xdr:to>
      <xdr:col>85</xdr:col>
      <xdr:colOff>127000</xdr:colOff>
      <xdr:row>98</xdr:row>
      <xdr:rowOff>79679</xdr:rowOff>
    </xdr:to>
    <xdr:cxnSp macro="">
      <xdr:nvCxnSpPr>
        <xdr:cNvPr id="681" name="直線コネクタ 680"/>
        <xdr:cNvCxnSpPr/>
      </xdr:nvCxnSpPr>
      <xdr:spPr>
        <a:xfrm>
          <a:off x="15481300" y="16857018"/>
          <a:ext cx="838200" cy="2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2" name="積立金平均値テキスト"/>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3" name="フローチャート: 判断 682"/>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127836</xdr:rowOff>
    </xdr:from>
    <xdr:to>
      <xdr:col>81</xdr:col>
      <xdr:colOff>50800</xdr:colOff>
      <xdr:row>98</xdr:row>
      <xdr:rowOff>54918</xdr:rowOff>
    </xdr:to>
    <xdr:cxnSp macro="">
      <xdr:nvCxnSpPr>
        <xdr:cNvPr id="684" name="直線コネクタ 683"/>
        <xdr:cNvCxnSpPr/>
      </xdr:nvCxnSpPr>
      <xdr:spPr>
        <a:xfrm>
          <a:off x="14592300" y="16758486"/>
          <a:ext cx="889000" cy="9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5" name="フローチャート: 判断 684"/>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6" name="テキスト ボックス 685"/>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127836</xdr:rowOff>
    </xdr:from>
    <xdr:to>
      <xdr:col>76</xdr:col>
      <xdr:colOff>114300</xdr:colOff>
      <xdr:row>98</xdr:row>
      <xdr:rowOff>82317</xdr:rowOff>
    </xdr:to>
    <xdr:cxnSp macro="">
      <xdr:nvCxnSpPr>
        <xdr:cNvPr id="687" name="直線コネクタ 686"/>
        <xdr:cNvCxnSpPr/>
      </xdr:nvCxnSpPr>
      <xdr:spPr>
        <a:xfrm flipV="1">
          <a:off x="13703300" y="16758486"/>
          <a:ext cx="889000" cy="1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8" name="フローチャート: 判断 687"/>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9" name="テキスト ボックス 688"/>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82317</xdr:rowOff>
    </xdr:from>
    <xdr:to>
      <xdr:col>71</xdr:col>
      <xdr:colOff>177800</xdr:colOff>
      <xdr:row>98</xdr:row>
      <xdr:rowOff>134460</xdr:rowOff>
    </xdr:to>
    <xdr:cxnSp macro="">
      <xdr:nvCxnSpPr>
        <xdr:cNvPr id="690" name="直線コネクタ 689"/>
        <xdr:cNvCxnSpPr/>
      </xdr:nvCxnSpPr>
      <xdr:spPr>
        <a:xfrm flipV="1">
          <a:off x="12814300" y="16884417"/>
          <a:ext cx="889000" cy="5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1" name="フローチャート: 判断 690"/>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2" name="テキスト ボックス 691"/>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3" name="フローチャート: 判断 692"/>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4" name="テキスト ボックス 693"/>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28879</xdr:rowOff>
    </xdr:from>
    <xdr:to>
      <xdr:col>85</xdr:col>
      <xdr:colOff>177800</xdr:colOff>
      <xdr:row>98</xdr:row>
      <xdr:rowOff>130479</xdr:rowOff>
    </xdr:to>
    <xdr:sp macro="" textlink="">
      <xdr:nvSpPr>
        <xdr:cNvPr id="700" name="楕円 699"/>
        <xdr:cNvSpPr/>
      </xdr:nvSpPr>
      <xdr:spPr>
        <a:xfrm>
          <a:off x="16268700" y="168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120550</xdr:rowOff>
    </xdr:from>
    <xdr:ext cx="534377" cy="259045"/>
    <xdr:sp macro="" textlink="">
      <xdr:nvSpPr>
        <xdr:cNvPr id="701" name="積立金該当値テキスト"/>
        <xdr:cNvSpPr txBox="1"/>
      </xdr:nvSpPr>
      <xdr:spPr>
        <a:xfrm>
          <a:off x="16370300" y="167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4118</xdr:rowOff>
    </xdr:from>
    <xdr:to>
      <xdr:col>81</xdr:col>
      <xdr:colOff>101600</xdr:colOff>
      <xdr:row>98</xdr:row>
      <xdr:rowOff>105718</xdr:rowOff>
    </xdr:to>
    <xdr:sp macro="" textlink="">
      <xdr:nvSpPr>
        <xdr:cNvPr id="702" name="楕円 701"/>
        <xdr:cNvSpPr/>
      </xdr:nvSpPr>
      <xdr:spPr>
        <a:xfrm>
          <a:off x="15430500" y="168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96845</xdr:rowOff>
    </xdr:from>
    <xdr:ext cx="534377" cy="259045"/>
    <xdr:sp macro="" textlink="">
      <xdr:nvSpPr>
        <xdr:cNvPr id="703" name="テキスト ボックス 702"/>
        <xdr:cNvSpPr txBox="1"/>
      </xdr:nvSpPr>
      <xdr:spPr>
        <a:xfrm>
          <a:off x="15214111" y="1689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77036</xdr:rowOff>
    </xdr:from>
    <xdr:to>
      <xdr:col>76</xdr:col>
      <xdr:colOff>165100</xdr:colOff>
      <xdr:row>98</xdr:row>
      <xdr:rowOff>7186</xdr:rowOff>
    </xdr:to>
    <xdr:sp macro="" textlink="">
      <xdr:nvSpPr>
        <xdr:cNvPr id="704" name="楕円 703"/>
        <xdr:cNvSpPr/>
      </xdr:nvSpPr>
      <xdr:spPr>
        <a:xfrm>
          <a:off x="14541500" y="167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23713</xdr:rowOff>
    </xdr:from>
    <xdr:ext cx="534377" cy="259045"/>
    <xdr:sp macro="" textlink="">
      <xdr:nvSpPr>
        <xdr:cNvPr id="705" name="テキスト ボックス 704"/>
        <xdr:cNvSpPr txBox="1"/>
      </xdr:nvSpPr>
      <xdr:spPr>
        <a:xfrm>
          <a:off x="14325111" y="164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31517</xdr:rowOff>
    </xdr:from>
    <xdr:to>
      <xdr:col>72</xdr:col>
      <xdr:colOff>38100</xdr:colOff>
      <xdr:row>98</xdr:row>
      <xdr:rowOff>133117</xdr:rowOff>
    </xdr:to>
    <xdr:sp macro="" textlink="">
      <xdr:nvSpPr>
        <xdr:cNvPr id="706" name="楕円 705"/>
        <xdr:cNvSpPr/>
      </xdr:nvSpPr>
      <xdr:spPr>
        <a:xfrm>
          <a:off x="13652500" y="168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124244</xdr:rowOff>
    </xdr:from>
    <xdr:ext cx="534377" cy="259045"/>
    <xdr:sp macro="" textlink="">
      <xdr:nvSpPr>
        <xdr:cNvPr id="707" name="テキスト ボックス 706"/>
        <xdr:cNvSpPr txBox="1"/>
      </xdr:nvSpPr>
      <xdr:spPr>
        <a:xfrm>
          <a:off x="13436111" y="1692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83660</xdr:rowOff>
    </xdr:from>
    <xdr:to>
      <xdr:col>67</xdr:col>
      <xdr:colOff>101600</xdr:colOff>
      <xdr:row>99</xdr:row>
      <xdr:rowOff>13810</xdr:rowOff>
    </xdr:to>
    <xdr:sp macro="" textlink="">
      <xdr:nvSpPr>
        <xdr:cNvPr id="708" name="楕円 707"/>
        <xdr:cNvSpPr/>
      </xdr:nvSpPr>
      <xdr:spPr>
        <a:xfrm>
          <a:off x="12763500" y="168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4937</xdr:rowOff>
    </xdr:from>
    <xdr:ext cx="469744" cy="259045"/>
    <xdr:sp macro="" textlink="">
      <xdr:nvSpPr>
        <xdr:cNvPr id="709" name="テキスト ボックス 708"/>
        <xdr:cNvSpPr txBox="1"/>
      </xdr:nvSpPr>
      <xdr:spPr>
        <a:xfrm>
          <a:off x="12579428" y="1697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5" name="直線コネクタ 734"/>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8"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9" name="直線コネクタ 738"/>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70565</xdr:rowOff>
    </xdr:from>
    <xdr:to>
      <xdr:col>116</xdr:col>
      <xdr:colOff>63500</xdr:colOff>
      <xdr:row>39</xdr:row>
      <xdr:rowOff>98878</xdr:rowOff>
    </xdr:to>
    <xdr:cxnSp macro="">
      <xdr:nvCxnSpPr>
        <xdr:cNvPr id="740" name="直線コネクタ 739"/>
        <xdr:cNvCxnSpPr/>
      </xdr:nvCxnSpPr>
      <xdr:spPr>
        <a:xfrm flipV="1">
          <a:off x="21323300" y="6757115"/>
          <a:ext cx="8382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1" name="投資及び出資金平均値テキスト"/>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2" name="フローチャート: 判断 741"/>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4" name="フローチャート: 判断 743"/>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5" name="テキスト ボックス 744"/>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7" name="フローチャート: 判断 746"/>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8" name="テキスト ボックス 747"/>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0" name="フローチャート: 判断 749"/>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1" name="テキスト ボックス 750"/>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2" name="フローチャート: 判断 751"/>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3" name="テキスト ボックス 752"/>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19765</xdr:rowOff>
    </xdr:from>
    <xdr:to>
      <xdr:col>116</xdr:col>
      <xdr:colOff>114300</xdr:colOff>
      <xdr:row>39</xdr:row>
      <xdr:rowOff>121365</xdr:rowOff>
    </xdr:to>
    <xdr:sp macro="" textlink="">
      <xdr:nvSpPr>
        <xdr:cNvPr id="759" name="楕円 758"/>
        <xdr:cNvSpPr/>
      </xdr:nvSpPr>
      <xdr:spPr>
        <a:xfrm>
          <a:off x="22110700" y="67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106142</xdr:rowOff>
    </xdr:from>
    <xdr:ext cx="378565" cy="259045"/>
    <xdr:sp macro="" textlink="">
      <xdr:nvSpPr>
        <xdr:cNvPr id="760" name="投資及び出資金該当値テキスト"/>
        <xdr:cNvSpPr txBox="1"/>
      </xdr:nvSpPr>
      <xdr:spPr>
        <a:xfrm>
          <a:off x="22212300" y="6621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2" name="直線コネクタ 791"/>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5"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6" name="直線コネクタ 795"/>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77825</xdr:rowOff>
    </xdr:from>
    <xdr:to>
      <xdr:col>116</xdr:col>
      <xdr:colOff>63500</xdr:colOff>
      <xdr:row>57</xdr:row>
      <xdr:rowOff>87541</xdr:rowOff>
    </xdr:to>
    <xdr:cxnSp macro="">
      <xdr:nvCxnSpPr>
        <xdr:cNvPr id="797" name="直線コネクタ 796"/>
        <xdr:cNvCxnSpPr/>
      </xdr:nvCxnSpPr>
      <xdr:spPr>
        <a:xfrm>
          <a:off x="21323300" y="9850475"/>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8" name="貸付金平均値テキスト"/>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9" name="フローチャート: 判断 798"/>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53137</xdr:rowOff>
    </xdr:from>
    <xdr:to>
      <xdr:col>111</xdr:col>
      <xdr:colOff>177800</xdr:colOff>
      <xdr:row>57</xdr:row>
      <xdr:rowOff>77825</xdr:rowOff>
    </xdr:to>
    <xdr:cxnSp macro="">
      <xdr:nvCxnSpPr>
        <xdr:cNvPr id="800" name="直線コネクタ 799"/>
        <xdr:cNvCxnSpPr/>
      </xdr:nvCxnSpPr>
      <xdr:spPr>
        <a:xfrm>
          <a:off x="20434300" y="9825787"/>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1" name="フローチャート: 判断 800"/>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802" name="テキスト ボックス 801"/>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28829</xdr:rowOff>
    </xdr:from>
    <xdr:to>
      <xdr:col>107</xdr:col>
      <xdr:colOff>50800</xdr:colOff>
      <xdr:row>57</xdr:row>
      <xdr:rowOff>53137</xdr:rowOff>
    </xdr:to>
    <xdr:cxnSp macro="">
      <xdr:nvCxnSpPr>
        <xdr:cNvPr id="803" name="直線コネクタ 802"/>
        <xdr:cNvCxnSpPr/>
      </xdr:nvCxnSpPr>
      <xdr:spPr>
        <a:xfrm>
          <a:off x="19545300" y="9801479"/>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4" name="フローチャート: 判断 803"/>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5" name="テキスト ボックス 804"/>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166904</xdr:rowOff>
    </xdr:from>
    <xdr:to>
      <xdr:col>102</xdr:col>
      <xdr:colOff>114300</xdr:colOff>
      <xdr:row>57</xdr:row>
      <xdr:rowOff>28829</xdr:rowOff>
    </xdr:to>
    <xdr:cxnSp macro="">
      <xdr:nvCxnSpPr>
        <xdr:cNvPr id="806" name="直線コネクタ 805"/>
        <xdr:cNvCxnSpPr/>
      </xdr:nvCxnSpPr>
      <xdr:spPr>
        <a:xfrm>
          <a:off x="18656300" y="9768104"/>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7" name="フローチャート: 判断 806"/>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08" name="テキスト ボックス 807"/>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9" name="フローチャート: 判断 808"/>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10" name="テキスト ボックス 809"/>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36741</xdr:rowOff>
    </xdr:from>
    <xdr:to>
      <xdr:col>116</xdr:col>
      <xdr:colOff>114300</xdr:colOff>
      <xdr:row>57</xdr:row>
      <xdr:rowOff>138341</xdr:rowOff>
    </xdr:to>
    <xdr:sp macro="" textlink="">
      <xdr:nvSpPr>
        <xdr:cNvPr id="816" name="楕円 815"/>
        <xdr:cNvSpPr/>
      </xdr:nvSpPr>
      <xdr:spPr>
        <a:xfrm>
          <a:off x="22110700" y="98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59618</xdr:rowOff>
    </xdr:from>
    <xdr:ext cx="469744" cy="259045"/>
    <xdr:sp macro="" textlink="">
      <xdr:nvSpPr>
        <xdr:cNvPr id="817" name="貸付金該当値テキスト"/>
        <xdr:cNvSpPr txBox="1"/>
      </xdr:nvSpPr>
      <xdr:spPr>
        <a:xfrm>
          <a:off x="22212300" y="966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27025</xdr:rowOff>
    </xdr:from>
    <xdr:to>
      <xdr:col>112</xdr:col>
      <xdr:colOff>38100</xdr:colOff>
      <xdr:row>57</xdr:row>
      <xdr:rowOff>128625</xdr:rowOff>
    </xdr:to>
    <xdr:sp macro="" textlink="">
      <xdr:nvSpPr>
        <xdr:cNvPr id="818" name="楕円 817"/>
        <xdr:cNvSpPr/>
      </xdr:nvSpPr>
      <xdr:spPr>
        <a:xfrm>
          <a:off x="21272500" y="97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145152</xdr:rowOff>
    </xdr:from>
    <xdr:ext cx="469744" cy="259045"/>
    <xdr:sp macro="" textlink="">
      <xdr:nvSpPr>
        <xdr:cNvPr id="819" name="テキスト ボックス 818"/>
        <xdr:cNvSpPr txBox="1"/>
      </xdr:nvSpPr>
      <xdr:spPr>
        <a:xfrm>
          <a:off x="21088428" y="95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2337</xdr:rowOff>
    </xdr:from>
    <xdr:to>
      <xdr:col>107</xdr:col>
      <xdr:colOff>101600</xdr:colOff>
      <xdr:row>57</xdr:row>
      <xdr:rowOff>103937</xdr:rowOff>
    </xdr:to>
    <xdr:sp macro="" textlink="">
      <xdr:nvSpPr>
        <xdr:cNvPr id="820" name="楕円 819"/>
        <xdr:cNvSpPr/>
      </xdr:nvSpPr>
      <xdr:spPr>
        <a:xfrm>
          <a:off x="20383500" y="97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120464</xdr:rowOff>
    </xdr:from>
    <xdr:ext cx="469744" cy="259045"/>
    <xdr:sp macro="" textlink="">
      <xdr:nvSpPr>
        <xdr:cNvPr id="821" name="テキスト ボックス 820"/>
        <xdr:cNvSpPr txBox="1"/>
      </xdr:nvSpPr>
      <xdr:spPr>
        <a:xfrm>
          <a:off x="20199428" y="95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149479</xdr:rowOff>
    </xdr:from>
    <xdr:to>
      <xdr:col>102</xdr:col>
      <xdr:colOff>165100</xdr:colOff>
      <xdr:row>57</xdr:row>
      <xdr:rowOff>79629</xdr:rowOff>
    </xdr:to>
    <xdr:sp macro="" textlink="">
      <xdr:nvSpPr>
        <xdr:cNvPr id="822" name="楕円 821"/>
        <xdr:cNvSpPr/>
      </xdr:nvSpPr>
      <xdr:spPr>
        <a:xfrm>
          <a:off x="19494500" y="97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96156</xdr:rowOff>
    </xdr:from>
    <xdr:ext cx="469744" cy="259045"/>
    <xdr:sp macro="" textlink="">
      <xdr:nvSpPr>
        <xdr:cNvPr id="823" name="テキスト ボックス 822"/>
        <xdr:cNvSpPr txBox="1"/>
      </xdr:nvSpPr>
      <xdr:spPr>
        <a:xfrm>
          <a:off x="19310428" y="952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116104</xdr:rowOff>
    </xdr:from>
    <xdr:to>
      <xdr:col>98</xdr:col>
      <xdr:colOff>38100</xdr:colOff>
      <xdr:row>57</xdr:row>
      <xdr:rowOff>46254</xdr:rowOff>
    </xdr:to>
    <xdr:sp macro="" textlink="">
      <xdr:nvSpPr>
        <xdr:cNvPr id="824" name="楕円 823"/>
        <xdr:cNvSpPr/>
      </xdr:nvSpPr>
      <xdr:spPr>
        <a:xfrm>
          <a:off x="18605500" y="97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62781</xdr:rowOff>
    </xdr:from>
    <xdr:ext cx="534377" cy="259045"/>
    <xdr:sp macro="" textlink="">
      <xdr:nvSpPr>
        <xdr:cNvPr id="825" name="テキスト ボックス 824"/>
        <xdr:cNvSpPr txBox="1"/>
      </xdr:nvSpPr>
      <xdr:spPr>
        <a:xfrm>
          <a:off x="18389111" y="94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0" name="直線コネクタ 849"/>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1"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2" name="直線コネクタ 851"/>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3"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4" name="直線コネクタ 853"/>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95428</xdr:rowOff>
    </xdr:from>
    <xdr:to>
      <xdr:col>116</xdr:col>
      <xdr:colOff>63500</xdr:colOff>
      <xdr:row>74</xdr:row>
      <xdr:rowOff>159036</xdr:rowOff>
    </xdr:to>
    <xdr:cxnSp macro="">
      <xdr:nvCxnSpPr>
        <xdr:cNvPr id="855" name="直線コネクタ 854"/>
        <xdr:cNvCxnSpPr/>
      </xdr:nvCxnSpPr>
      <xdr:spPr>
        <a:xfrm flipV="1">
          <a:off x="21323300" y="12782728"/>
          <a:ext cx="8382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6" name="繰出金平均値テキスト"/>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7" name="フローチャート: 判断 856"/>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159036</xdr:rowOff>
    </xdr:from>
    <xdr:to>
      <xdr:col>111</xdr:col>
      <xdr:colOff>177800</xdr:colOff>
      <xdr:row>75</xdr:row>
      <xdr:rowOff>23038</xdr:rowOff>
    </xdr:to>
    <xdr:cxnSp macro="">
      <xdr:nvCxnSpPr>
        <xdr:cNvPr id="858" name="直線コネクタ 857"/>
        <xdr:cNvCxnSpPr/>
      </xdr:nvCxnSpPr>
      <xdr:spPr>
        <a:xfrm flipV="1">
          <a:off x="20434300" y="12846336"/>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9" name="フローチャート: 判断 858"/>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60" name="テキスト ボックス 859"/>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23038</xdr:rowOff>
    </xdr:from>
    <xdr:to>
      <xdr:col>107</xdr:col>
      <xdr:colOff>50800</xdr:colOff>
      <xdr:row>75</xdr:row>
      <xdr:rowOff>51232</xdr:rowOff>
    </xdr:to>
    <xdr:cxnSp macro="">
      <xdr:nvCxnSpPr>
        <xdr:cNvPr id="861" name="直線コネクタ 860"/>
        <xdr:cNvCxnSpPr/>
      </xdr:nvCxnSpPr>
      <xdr:spPr>
        <a:xfrm flipV="1">
          <a:off x="19545300" y="1288178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2" name="フローチャート: 判断 861"/>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3" name="テキスト ボックス 862"/>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138500</xdr:rowOff>
    </xdr:from>
    <xdr:to>
      <xdr:col>102</xdr:col>
      <xdr:colOff>114300</xdr:colOff>
      <xdr:row>75</xdr:row>
      <xdr:rowOff>51232</xdr:rowOff>
    </xdr:to>
    <xdr:cxnSp macro="">
      <xdr:nvCxnSpPr>
        <xdr:cNvPr id="864" name="直線コネクタ 863"/>
        <xdr:cNvCxnSpPr/>
      </xdr:nvCxnSpPr>
      <xdr:spPr>
        <a:xfrm>
          <a:off x="18656300" y="12654350"/>
          <a:ext cx="889000" cy="25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5" name="フローチャート: 判断 864"/>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6" name="テキスト ボックス 865"/>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7" name="フローチャート: 判断 866"/>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8" name="テキスト ボックス 867"/>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44628</xdr:rowOff>
    </xdr:from>
    <xdr:to>
      <xdr:col>116</xdr:col>
      <xdr:colOff>114300</xdr:colOff>
      <xdr:row>74</xdr:row>
      <xdr:rowOff>146228</xdr:rowOff>
    </xdr:to>
    <xdr:sp macro="" textlink="">
      <xdr:nvSpPr>
        <xdr:cNvPr id="874" name="楕円 873"/>
        <xdr:cNvSpPr/>
      </xdr:nvSpPr>
      <xdr:spPr>
        <a:xfrm>
          <a:off x="22110700" y="127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67505</xdr:rowOff>
    </xdr:from>
    <xdr:ext cx="534377" cy="259045"/>
    <xdr:sp macro="" textlink="">
      <xdr:nvSpPr>
        <xdr:cNvPr id="875" name="繰出金該当値テキスト"/>
        <xdr:cNvSpPr txBox="1"/>
      </xdr:nvSpPr>
      <xdr:spPr>
        <a:xfrm>
          <a:off x="22212300" y="1258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108236</xdr:rowOff>
    </xdr:from>
    <xdr:to>
      <xdr:col>112</xdr:col>
      <xdr:colOff>38100</xdr:colOff>
      <xdr:row>75</xdr:row>
      <xdr:rowOff>38386</xdr:rowOff>
    </xdr:to>
    <xdr:sp macro="" textlink="">
      <xdr:nvSpPr>
        <xdr:cNvPr id="876" name="楕円 875"/>
        <xdr:cNvSpPr/>
      </xdr:nvSpPr>
      <xdr:spPr>
        <a:xfrm>
          <a:off x="21272500" y="127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54913</xdr:rowOff>
    </xdr:from>
    <xdr:ext cx="534377" cy="259045"/>
    <xdr:sp macro="" textlink="">
      <xdr:nvSpPr>
        <xdr:cNvPr id="877" name="テキスト ボックス 876"/>
        <xdr:cNvSpPr txBox="1"/>
      </xdr:nvSpPr>
      <xdr:spPr>
        <a:xfrm>
          <a:off x="21056111" y="125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143688</xdr:rowOff>
    </xdr:from>
    <xdr:to>
      <xdr:col>107</xdr:col>
      <xdr:colOff>101600</xdr:colOff>
      <xdr:row>75</xdr:row>
      <xdr:rowOff>73838</xdr:rowOff>
    </xdr:to>
    <xdr:sp macro="" textlink="">
      <xdr:nvSpPr>
        <xdr:cNvPr id="878" name="楕円 877"/>
        <xdr:cNvSpPr/>
      </xdr:nvSpPr>
      <xdr:spPr>
        <a:xfrm>
          <a:off x="20383500" y="128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90365</xdr:rowOff>
    </xdr:from>
    <xdr:ext cx="534377" cy="259045"/>
    <xdr:sp macro="" textlink="">
      <xdr:nvSpPr>
        <xdr:cNvPr id="879" name="テキスト ボックス 878"/>
        <xdr:cNvSpPr txBox="1"/>
      </xdr:nvSpPr>
      <xdr:spPr>
        <a:xfrm>
          <a:off x="20167111" y="1260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432</xdr:rowOff>
    </xdr:from>
    <xdr:to>
      <xdr:col>102</xdr:col>
      <xdr:colOff>165100</xdr:colOff>
      <xdr:row>75</xdr:row>
      <xdr:rowOff>102032</xdr:rowOff>
    </xdr:to>
    <xdr:sp macro="" textlink="">
      <xdr:nvSpPr>
        <xdr:cNvPr id="880" name="楕円 879"/>
        <xdr:cNvSpPr/>
      </xdr:nvSpPr>
      <xdr:spPr>
        <a:xfrm>
          <a:off x="19494500" y="128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118559</xdr:rowOff>
    </xdr:from>
    <xdr:ext cx="534377" cy="259045"/>
    <xdr:sp macro="" textlink="">
      <xdr:nvSpPr>
        <xdr:cNvPr id="881" name="テキスト ボックス 880"/>
        <xdr:cNvSpPr txBox="1"/>
      </xdr:nvSpPr>
      <xdr:spPr>
        <a:xfrm>
          <a:off x="19278111" y="126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87700</xdr:rowOff>
    </xdr:from>
    <xdr:to>
      <xdr:col>98</xdr:col>
      <xdr:colOff>38100</xdr:colOff>
      <xdr:row>74</xdr:row>
      <xdr:rowOff>17850</xdr:rowOff>
    </xdr:to>
    <xdr:sp macro="" textlink="">
      <xdr:nvSpPr>
        <xdr:cNvPr id="882" name="楕円 881"/>
        <xdr:cNvSpPr/>
      </xdr:nvSpPr>
      <xdr:spPr>
        <a:xfrm>
          <a:off x="18605500" y="126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34377</xdr:rowOff>
    </xdr:from>
    <xdr:ext cx="534377" cy="259045"/>
    <xdr:sp macro="" textlink="">
      <xdr:nvSpPr>
        <xdr:cNvPr id="883" name="テキスト ボックス 882"/>
        <xdr:cNvSpPr txBox="1"/>
      </xdr:nvSpPr>
      <xdr:spPr>
        <a:xfrm>
          <a:off x="18389111" y="1237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性質別の住民一人当たりのコストのうち、類似団体平均を上回っているのは人件費、扶助費、</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災害復旧事業費、貸付金、繰出金である。</a:t>
          </a:r>
          <a:endParaRPr lang="ja-JP" altLang="ja-JP" sz="1400">
            <a:effectLst/>
          </a:endParaRPr>
        </a:p>
        <a:p>
          <a:r>
            <a:rPr kumimoji="1" lang="ja-JP" altLang="ja-JP" sz="1100">
              <a:solidFill>
                <a:schemeClr val="dk1"/>
              </a:solidFill>
              <a:effectLst/>
              <a:latin typeface="+mn-lt"/>
              <a:ea typeface="+mn-ea"/>
              <a:cs typeface="+mn-cs"/>
            </a:rPr>
            <a:t>　平成３０年７月豪雨災害及び令和３年大雨災害の影響により、災害復旧事業費が前年度と同様に高水準で推移している</a:t>
          </a:r>
          <a:r>
            <a:rPr kumimoji="1" lang="ja-JP" altLang="en-US" sz="1100">
              <a:solidFill>
                <a:schemeClr val="dk1"/>
              </a:solidFill>
              <a:effectLst/>
              <a:latin typeface="+mn-lt"/>
              <a:ea typeface="+mn-ea"/>
              <a:cs typeface="+mn-cs"/>
            </a:rPr>
            <a:t>ことに加え、庁舎移転事業の実施により</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が増加している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令和４年度に</a:t>
          </a:r>
          <a:r>
            <a:rPr kumimoji="1" lang="ja-JP" altLang="ja-JP" sz="1100">
              <a:solidFill>
                <a:schemeClr val="dk1"/>
              </a:solidFill>
              <a:effectLst/>
              <a:latin typeface="+mn-lt"/>
              <a:ea typeface="+mn-ea"/>
              <a:cs typeface="+mn-cs"/>
            </a:rPr>
            <a:t>職員の給与削減措置を終了したことに</a:t>
          </a:r>
          <a:r>
            <a:rPr kumimoji="1" lang="ja-JP" altLang="en-US" sz="1100">
              <a:solidFill>
                <a:schemeClr val="dk1"/>
              </a:solidFill>
              <a:effectLst/>
              <a:latin typeface="+mn-lt"/>
              <a:ea typeface="+mn-ea"/>
              <a:cs typeface="+mn-cs"/>
            </a:rPr>
            <a:t>加え、任期の定めのない職員の給与や会計年度任用職員の報酬等の見直しに</a:t>
          </a:r>
          <a:r>
            <a:rPr kumimoji="1" lang="ja-JP" altLang="ja-JP" sz="1100">
              <a:solidFill>
                <a:schemeClr val="dk1"/>
              </a:solidFill>
              <a:effectLst/>
              <a:latin typeface="+mn-lt"/>
              <a:ea typeface="+mn-ea"/>
              <a:cs typeface="+mn-cs"/>
            </a:rPr>
            <a:t>伴い、人件費が前年度と比べ増加した。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社会情勢による生活保護費の増加や、電力・ガス・食料品等価格高騰対策事業の実施により扶助費が前年度と比べ増加した。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23,064
22,744
118.23
16,248,620
15,657,508
520,297
7,905,162
15,400,463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46736</xdr:rowOff>
    </xdr:from>
    <xdr:to>
      <xdr:col>24</xdr:col>
      <xdr:colOff>63500</xdr:colOff>
      <xdr:row>32</xdr:row>
      <xdr:rowOff>159893</xdr:rowOff>
    </xdr:to>
    <xdr:cxnSp macro="">
      <xdr:nvCxnSpPr>
        <xdr:cNvPr id="61" name="直線コネクタ 60"/>
        <xdr:cNvCxnSpPr/>
      </xdr:nvCxnSpPr>
      <xdr:spPr>
        <a:xfrm flipV="1">
          <a:off x="3797300" y="5533136"/>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159893</xdr:rowOff>
    </xdr:from>
    <xdr:to>
      <xdr:col>19</xdr:col>
      <xdr:colOff>177800</xdr:colOff>
      <xdr:row>33</xdr:row>
      <xdr:rowOff>66929</xdr:rowOff>
    </xdr:to>
    <xdr:cxnSp macro="">
      <xdr:nvCxnSpPr>
        <xdr:cNvPr id="64" name="直線コネクタ 63"/>
        <xdr:cNvCxnSpPr/>
      </xdr:nvCxnSpPr>
      <xdr:spPr>
        <a:xfrm flipV="1">
          <a:off x="2908300" y="5646293"/>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26924</xdr:rowOff>
    </xdr:from>
    <xdr:to>
      <xdr:col>15</xdr:col>
      <xdr:colOff>50800</xdr:colOff>
      <xdr:row>33</xdr:row>
      <xdr:rowOff>66929</xdr:rowOff>
    </xdr:to>
    <xdr:cxnSp macro="">
      <xdr:nvCxnSpPr>
        <xdr:cNvPr id="67" name="直線コネクタ 66"/>
        <xdr:cNvCxnSpPr/>
      </xdr:nvCxnSpPr>
      <xdr:spPr>
        <a:xfrm>
          <a:off x="2019300" y="568477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22352</xdr:rowOff>
    </xdr:from>
    <xdr:to>
      <xdr:col>10</xdr:col>
      <xdr:colOff>114300</xdr:colOff>
      <xdr:row>33</xdr:row>
      <xdr:rowOff>26924</xdr:rowOff>
    </xdr:to>
    <xdr:cxnSp macro="">
      <xdr:nvCxnSpPr>
        <xdr:cNvPr id="70" name="直線コネクタ 69"/>
        <xdr:cNvCxnSpPr/>
      </xdr:nvCxnSpPr>
      <xdr:spPr>
        <a:xfrm>
          <a:off x="1130300" y="56802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167386</xdr:rowOff>
    </xdr:from>
    <xdr:to>
      <xdr:col>24</xdr:col>
      <xdr:colOff>114300</xdr:colOff>
      <xdr:row>32</xdr:row>
      <xdr:rowOff>97536</xdr:rowOff>
    </xdr:to>
    <xdr:sp macro="" textlink="">
      <xdr:nvSpPr>
        <xdr:cNvPr id="80" name="楕円 79"/>
        <xdr:cNvSpPr/>
      </xdr:nvSpPr>
      <xdr:spPr>
        <a:xfrm>
          <a:off x="4584700" y="548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18813</xdr:rowOff>
    </xdr:from>
    <xdr:ext cx="469744" cy="259045"/>
    <xdr:sp macro="" textlink="">
      <xdr:nvSpPr>
        <xdr:cNvPr id="81" name="議会費該当値テキスト"/>
        <xdr:cNvSpPr txBox="1"/>
      </xdr:nvSpPr>
      <xdr:spPr>
        <a:xfrm>
          <a:off x="4686300" y="53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109093</xdr:rowOff>
    </xdr:from>
    <xdr:to>
      <xdr:col>20</xdr:col>
      <xdr:colOff>38100</xdr:colOff>
      <xdr:row>33</xdr:row>
      <xdr:rowOff>39243</xdr:rowOff>
    </xdr:to>
    <xdr:sp macro="" textlink="">
      <xdr:nvSpPr>
        <xdr:cNvPr id="82" name="楕円 81"/>
        <xdr:cNvSpPr/>
      </xdr:nvSpPr>
      <xdr:spPr>
        <a:xfrm>
          <a:off x="3746500" y="55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55770</xdr:rowOff>
    </xdr:from>
    <xdr:ext cx="469744" cy="259045"/>
    <xdr:sp macro="" textlink="">
      <xdr:nvSpPr>
        <xdr:cNvPr id="83" name="テキスト ボックス 82"/>
        <xdr:cNvSpPr txBox="1"/>
      </xdr:nvSpPr>
      <xdr:spPr>
        <a:xfrm>
          <a:off x="3562428" y="537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16129</xdr:rowOff>
    </xdr:from>
    <xdr:to>
      <xdr:col>15</xdr:col>
      <xdr:colOff>101600</xdr:colOff>
      <xdr:row>33</xdr:row>
      <xdr:rowOff>117729</xdr:rowOff>
    </xdr:to>
    <xdr:sp macro="" textlink="">
      <xdr:nvSpPr>
        <xdr:cNvPr id="84" name="楕円 83"/>
        <xdr:cNvSpPr/>
      </xdr:nvSpPr>
      <xdr:spPr>
        <a:xfrm>
          <a:off x="2857500" y="56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134256</xdr:rowOff>
    </xdr:from>
    <xdr:ext cx="469744" cy="259045"/>
    <xdr:sp macro="" textlink="">
      <xdr:nvSpPr>
        <xdr:cNvPr id="85" name="テキスト ボックス 84"/>
        <xdr:cNvSpPr txBox="1"/>
      </xdr:nvSpPr>
      <xdr:spPr>
        <a:xfrm>
          <a:off x="2673428" y="544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147574</xdr:rowOff>
    </xdr:from>
    <xdr:to>
      <xdr:col>10</xdr:col>
      <xdr:colOff>165100</xdr:colOff>
      <xdr:row>33</xdr:row>
      <xdr:rowOff>77724</xdr:rowOff>
    </xdr:to>
    <xdr:sp macro="" textlink="">
      <xdr:nvSpPr>
        <xdr:cNvPr id="86" name="楕円 85"/>
        <xdr:cNvSpPr/>
      </xdr:nvSpPr>
      <xdr:spPr>
        <a:xfrm>
          <a:off x="1968500" y="56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94251</xdr:rowOff>
    </xdr:from>
    <xdr:ext cx="469744" cy="259045"/>
    <xdr:sp macro="" textlink="">
      <xdr:nvSpPr>
        <xdr:cNvPr id="87" name="テキスト ボックス 86"/>
        <xdr:cNvSpPr txBox="1"/>
      </xdr:nvSpPr>
      <xdr:spPr>
        <a:xfrm>
          <a:off x="1784428" y="5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143002</xdr:rowOff>
    </xdr:from>
    <xdr:to>
      <xdr:col>6</xdr:col>
      <xdr:colOff>38100</xdr:colOff>
      <xdr:row>33</xdr:row>
      <xdr:rowOff>73152</xdr:rowOff>
    </xdr:to>
    <xdr:sp macro="" textlink="">
      <xdr:nvSpPr>
        <xdr:cNvPr id="88" name="楕円 87"/>
        <xdr:cNvSpPr/>
      </xdr:nvSpPr>
      <xdr:spPr>
        <a:xfrm>
          <a:off x="1079500" y="56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89679</xdr:rowOff>
    </xdr:from>
    <xdr:ext cx="469744" cy="259045"/>
    <xdr:sp macro="" textlink="">
      <xdr:nvSpPr>
        <xdr:cNvPr id="89" name="テキスト ボックス 88"/>
        <xdr:cNvSpPr txBox="1"/>
      </xdr:nvSpPr>
      <xdr:spPr>
        <a:xfrm>
          <a:off x="895428" y="54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45548</xdr:rowOff>
    </xdr:from>
    <xdr:to>
      <xdr:col>24</xdr:col>
      <xdr:colOff>63500</xdr:colOff>
      <xdr:row>57</xdr:row>
      <xdr:rowOff>21133</xdr:rowOff>
    </xdr:to>
    <xdr:cxnSp macro="">
      <xdr:nvCxnSpPr>
        <xdr:cNvPr id="118" name="直線コネクタ 117"/>
        <xdr:cNvCxnSpPr/>
      </xdr:nvCxnSpPr>
      <xdr:spPr>
        <a:xfrm flipV="1">
          <a:off x="3797300" y="9646748"/>
          <a:ext cx="838200" cy="14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16104</xdr:rowOff>
    </xdr:from>
    <xdr:to>
      <xdr:col>19</xdr:col>
      <xdr:colOff>177800</xdr:colOff>
      <xdr:row>57</xdr:row>
      <xdr:rowOff>21133</xdr:rowOff>
    </xdr:to>
    <xdr:cxnSp macro="">
      <xdr:nvCxnSpPr>
        <xdr:cNvPr id="121" name="直線コネクタ 120"/>
        <xdr:cNvCxnSpPr/>
      </xdr:nvCxnSpPr>
      <xdr:spPr>
        <a:xfrm>
          <a:off x="2908300" y="978875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93203</xdr:rowOff>
    </xdr:from>
    <xdr:to>
      <xdr:col>15</xdr:col>
      <xdr:colOff>50800</xdr:colOff>
      <xdr:row>57</xdr:row>
      <xdr:rowOff>16104</xdr:rowOff>
    </xdr:to>
    <xdr:cxnSp macro="">
      <xdr:nvCxnSpPr>
        <xdr:cNvPr id="124" name="直線コネクタ 123"/>
        <xdr:cNvCxnSpPr/>
      </xdr:nvCxnSpPr>
      <xdr:spPr>
        <a:xfrm>
          <a:off x="2019300" y="9522953"/>
          <a:ext cx="889000" cy="26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93203</xdr:rowOff>
    </xdr:from>
    <xdr:to>
      <xdr:col>10</xdr:col>
      <xdr:colOff>114300</xdr:colOff>
      <xdr:row>57</xdr:row>
      <xdr:rowOff>171297</xdr:rowOff>
    </xdr:to>
    <xdr:cxnSp macro="">
      <xdr:nvCxnSpPr>
        <xdr:cNvPr id="127" name="直線コネクタ 126"/>
        <xdr:cNvCxnSpPr/>
      </xdr:nvCxnSpPr>
      <xdr:spPr>
        <a:xfrm flipV="1">
          <a:off x="1130300" y="9522953"/>
          <a:ext cx="889000" cy="4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166198</xdr:rowOff>
    </xdr:from>
    <xdr:to>
      <xdr:col>24</xdr:col>
      <xdr:colOff>114300</xdr:colOff>
      <xdr:row>56</xdr:row>
      <xdr:rowOff>96348</xdr:rowOff>
    </xdr:to>
    <xdr:sp macro="" textlink="">
      <xdr:nvSpPr>
        <xdr:cNvPr id="137" name="楕円 136"/>
        <xdr:cNvSpPr/>
      </xdr:nvSpPr>
      <xdr:spPr>
        <a:xfrm>
          <a:off x="4584700" y="95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17625</xdr:rowOff>
    </xdr:from>
    <xdr:ext cx="599010" cy="259045"/>
    <xdr:sp macro="" textlink="">
      <xdr:nvSpPr>
        <xdr:cNvPr id="138" name="総務費該当値テキスト"/>
        <xdr:cNvSpPr txBox="1"/>
      </xdr:nvSpPr>
      <xdr:spPr>
        <a:xfrm>
          <a:off x="4686300" y="944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141783</xdr:rowOff>
    </xdr:from>
    <xdr:to>
      <xdr:col>20</xdr:col>
      <xdr:colOff>38100</xdr:colOff>
      <xdr:row>57</xdr:row>
      <xdr:rowOff>71933</xdr:rowOff>
    </xdr:to>
    <xdr:sp macro="" textlink="">
      <xdr:nvSpPr>
        <xdr:cNvPr id="139" name="楕円 138"/>
        <xdr:cNvSpPr/>
      </xdr:nvSpPr>
      <xdr:spPr>
        <a:xfrm>
          <a:off x="3746500" y="97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88460</xdr:rowOff>
    </xdr:from>
    <xdr:ext cx="534377" cy="259045"/>
    <xdr:sp macro="" textlink="">
      <xdr:nvSpPr>
        <xdr:cNvPr id="140" name="テキスト ボックス 139"/>
        <xdr:cNvSpPr txBox="1"/>
      </xdr:nvSpPr>
      <xdr:spPr>
        <a:xfrm>
          <a:off x="3530111" y="95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136754</xdr:rowOff>
    </xdr:from>
    <xdr:to>
      <xdr:col>15</xdr:col>
      <xdr:colOff>101600</xdr:colOff>
      <xdr:row>57</xdr:row>
      <xdr:rowOff>66904</xdr:rowOff>
    </xdr:to>
    <xdr:sp macro="" textlink="">
      <xdr:nvSpPr>
        <xdr:cNvPr id="141" name="楕円 140"/>
        <xdr:cNvSpPr/>
      </xdr:nvSpPr>
      <xdr:spPr>
        <a:xfrm>
          <a:off x="2857500" y="973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83431</xdr:rowOff>
    </xdr:from>
    <xdr:ext cx="534377" cy="259045"/>
    <xdr:sp macro="" textlink="">
      <xdr:nvSpPr>
        <xdr:cNvPr id="142" name="テキスト ボックス 141"/>
        <xdr:cNvSpPr txBox="1"/>
      </xdr:nvSpPr>
      <xdr:spPr>
        <a:xfrm>
          <a:off x="2641111" y="95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42403</xdr:rowOff>
    </xdr:from>
    <xdr:to>
      <xdr:col>10</xdr:col>
      <xdr:colOff>165100</xdr:colOff>
      <xdr:row>55</xdr:row>
      <xdr:rowOff>144003</xdr:rowOff>
    </xdr:to>
    <xdr:sp macro="" textlink="">
      <xdr:nvSpPr>
        <xdr:cNvPr id="143" name="楕円 142"/>
        <xdr:cNvSpPr/>
      </xdr:nvSpPr>
      <xdr:spPr>
        <a:xfrm>
          <a:off x="1968500" y="94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135130</xdr:rowOff>
    </xdr:from>
    <xdr:ext cx="599010" cy="259045"/>
    <xdr:sp macro="" textlink="">
      <xdr:nvSpPr>
        <xdr:cNvPr id="144" name="テキスト ボックス 143"/>
        <xdr:cNvSpPr txBox="1"/>
      </xdr:nvSpPr>
      <xdr:spPr>
        <a:xfrm>
          <a:off x="1719795" y="956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120497</xdr:rowOff>
    </xdr:from>
    <xdr:to>
      <xdr:col>6</xdr:col>
      <xdr:colOff>38100</xdr:colOff>
      <xdr:row>58</xdr:row>
      <xdr:rowOff>50647</xdr:rowOff>
    </xdr:to>
    <xdr:sp macro="" textlink="">
      <xdr:nvSpPr>
        <xdr:cNvPr id="145" name="楕円 144"/>
        <xdr:cNvSpPr/>
      </xdr:nvSpPr>
      <xdr:spPr>
        <a:xfrm>
          <a:off x="1079500" y="98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41774</xdr:rowOff>
    </xdr:from>
    <xdr:ext cx="534377" cy="259045"/>
    <xdr:sp macro="" textlink="">
      <xdr:nvSpPr>
        <xdr:cNvPr id="146" name="テキスト ボックス 145"/>
        <xdr:cNvSpPr txBox="1"/>
      </xdr:nvSpPr>
      <xdr:spPr>
        <a:xfrm>
          <a:off x="863111" y="99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100664</xdr:rowOff>
    </xdr:from>
    <xdr:to>
      <xdr:col>24</xdr:col>
      <xdr:colOff>63500</xdr:colOff>
      <xdr:row>74</xdr:row>
      <xdr:rowOff>1070</xdr:rowOff>
    </xdr:to>
    <xdr:cxnSp macro="">
      <xdr:nvCxnSpPr>
        <xdr:cNvPr id="178" name="直線コネクタ 177"/>
        <xdr:cNvCxnSpPr/>
      </xdr:nvCxnSpPr>
      <xdr:spPr>
        <a:xfrm flipV="1">
          <a:off x="3797300" y="12445064"/>
          <a:ext cx="838200" cy="2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119627</xdr:rowOff>
    </xdr:from>
    <xdr:to>
      <xdr:col>19</xdr:col>
      <xdr:colOff>177800</xdr:colOff>
      <xdr:row>74</xdr:row>
      <xdr:rowOff>1070</xdr:rowOff>
    </xdr:to>
    <xdr:cxnSp macro="">
      <xdr:nvCxnSpPr>
        <xdr:cNvPr id="181" name="直線コネクタ 180"/>
        <xdr:cNvCxnSpPr/>
      </xdr:nvCxnSpPr>
      <xdr:spPr>
        <a:xfrm>
          <a:off x="2908300" y="12635477"/>
          <a:ext cx="889000" cy="5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119627</xdr:rowOff>
    </xdr:from>
    <xdr:to>
      <xdr:col>15</xdr:col>
      <xdr:colOff>50800</xdr:colOff>
      <xdr:row>75</xdr:row>
      <xdr:rowOff>87154</xdr:rowOff>
    </xdr:to>
    <xdr:cxnSp macro="">
      <xdr:nvCxnSpPr>
        <xdr:cNvPr id="184" name="直線コネクタ 183"/>
        <xdr:cNvCxnSpPr/>
      </xdr:nvCxnSpPr>
      <xdr:spPr>
        <a:xfrm flipV="1">
          <a:off x="2019300" y="12635477"/>
          <a:ext cx="889000" cy="3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114728</xdr:rowOff>
    </xdr:from>
    <xdr:to>
      <xdr:col>10</xdr:col>
      <xdr:colOff>114300</xdr:colOff>
      <xdr:row>75</xdr:row>
      <xdr:rowOff>87154</xdr:rowOff>
    </xdr:to>
    <xdr:cxnSp macro="">
      <xdr:nvCxnSpPr>
        <xdr:cNvPr id="187" name="直線コネクタ 186"/>
        <xdr:cNvCxnSpPr/>
      </xdr:nvCxnSpPr>
      <xdr:spPr>
        <a:xfrm>
          <a:off x="1130300" y="12802028"/>
          <a:ext cx="889000" cy="14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49864</xdr:rowOff>
    </xdr:from>
    <xdr:to>
      <xdr:col>24</xdr:col>
      <xdr:colOff>114300</xdr:colOff>
      <xdr:row>72</xdr:row>
      <xdr:rowOff>151464</xdr:rowOff>
    </xdr:to>
    <xdr:sp macro="" textlink="">
      <xdr:nvSpPr>
        <xdr:cNvPr id="197" name="楕円 196"/>
        <xdr:cNvSpPr/>
      </xdr:nvSpPr>
      <xdr:spPr>
        <a:xfrm>
          <a:off x="4584700" y="123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72741</xdr:rowOff>
    </xdr:from>
    <xdr:ext cx="599010" cy="259045"/>
    <xdr:sp macro="" textlink="">
      <xdr:nvSpPr>
        <xdr:cNvPr id="198" name="民生費該当値テキスト"/>
        <xdr:cNvSpPr txBox="1"/>
      </xdr:nvSpPr>
      <xdr:spPr>
        <a:xfrm>
          <a:off x="4686300" y="1224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121720</xdr:rowOff>
    </xdr:from>
    <xdr:to>
      <xdr:col>20</xdr:col>
      <xdr:colOff>38100</xdr:colOff>
      <xdr:row>74</xdr:row>
      <xdr:rowOff>51870</xdr:rowOff>
    </xdr:to>
    <xdr:sp macro="" textlink="">
      <xdr:nvSpPr>
        <xdr:cNvPr id="199" name="楕円 198"/>
        <xdr:cNvSpPr/>
      </xdr:nvSpPr>
      <xdr:spPr>
        <a:xfrm>
          <a:off x="3746500" y="1263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68397</xdr:rowOff>
    </xdr:from>
    <xdr:ext cx="599010" cy="259045"/>
    <xdr:sp macro="" textlink="">
      <xdr:nvSpPr>
        <xdr:cNvPr id="200" name="テキスト ボックス 199"/>
        <xdr:cNvSpPr txBox="1"/>
      </xdr:nvSpPr>
      <xdr:spPr>
        <a:xfrm>
          <a:off x="3497795" y="1241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68827</xdr:rowOff>
    </xdr:from>
    <xdr:to>
      <xdr:col>15</xdr:col>
      <xdr:colOff>101600</xdr:colOff>
      <xdr:row>73</xdr:row>
      <xdr:rowOff>170427</xdr:rowOff>
    </xdr:to>
    <xdr:sp macro="" textlink="">
      <xdr:nvSpPr>
        <xdr:cNvPr id="201" name="楕円 200"/>
        <xdr:cNvSpPr/>
      </xdr:nvSpPr>
      <xdr:spPr>
        <a:xfrm>
          <a:off x="2857500" y="125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15504</xdr:rowOff>
    </xdr:from>
    <xdr:ext cx="599010" cy="259045"/>
    <xdr:sp macro="" textlink="">
      <xdr:nvSpPr>
        <xdr:cNvPr id="202" name="テキスト ボックス 201"/>
        <xdr:cNvSpPr txBox="1"/>
      </xdr:nvSpPr>
      <xdr:spPr>
        <a:xfrm>
          <a:off x="2608795" y="1235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36354</xdr:rowOff>
    </xdr:from>
    <xdr:to>
      <xdr:col>10</xdr:col>
      <xdr:colOff>165100</xdr:colOff>
      <xdr:row>75</xdr:row>
      <xdr:rowOff>137954</xdr:rowOff>
    </xdr:to>
    <xdr:sp macro="" textlink="">
      <xdr:nvSpPr>
        <xdr:cNvPr id="203" name="楕円 202"/>
        <xdr:cNvSpPr/>
      </xdr:nvSpPr>
      <xdr:spPr>
        <a:xfrm>
          <a:off x="1968500" y="128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154481</xdr:rowOff>
    </xdr:from>
    <xdr:ext cx="599010" cy="259045"/>
    <xdr:sp macro="" textlink="">
      <xdr:nvSpPr>
        <xdr:cNvPr id="204" name="テキスト ボックス 203"/>
        <xdr:cNvSpPr txBox="1"/>
      </xdr:nvSpPr>
      <xdr:spPr>
        <a:xfrm>
          <a:off x="1719795" y="1267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63928</xdr:rowOff>
    </xdr:from>
    <xdr:to>
      <xdr:col>6</xdr:col>
      <xdr:colOff>38100</xdr:colOff>
      <xdr:row>74</xdr:row>
      <xdr:rowOff>165528</xdr:rowOff>
    </xdr:to>
    <xdr:sp macro="" textlink="">
      <xdr:nvSpPr>
        <xdr:cNvPr id="205" name="楕円 204"/>
        <xdr:cNvSpPr/>
      </xdr:nvSpPr>
      <xdr:spPr>
        <a:xfrm>
          <a:off x="1079500" y="127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10605</xdr:rowOff>
    </xdr:from>
    <xdr:ext cx="599010" cy="259045"/>
    <xdr:sp macro="" textlink="">
      <xdr:nvSpPr>
        <xdr:cNvPr id="206" name="テキスト ボックス 205"/>
        <xdr:cNvSpPr txBox="1"/>
      </xdr:nvSpPr>
      <xdr:spPr>
        <a:xfrm>
          <a:off x="830795" y="1252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105696</xdr:rowOff>
    </xdr:from>
    <xdr:to>
      <xdr:col>24</xdr:col>
      <xdr:colOff>63500</xdr:colOff>
      <xdr:row>96</xdr:row>
      <xdr:rowOff>164942</xdr:rowOff>
    </xdr:to>
    <xdr:cxnSp macro="">
      <xdr:nvCxnSpPr>
        <xdr:cNvPr id="236" name="直線コネクタ 235"/>
        <xdr:cNvCxnSpPr/>
      </xdr:nvCxnSpPr>
      <xdr:spPr>
        <a:xfrm flipV="1">
          <a:off x="3797300" y="16564896"/>
          <a:ext cx="838200" cy="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18523</xdr:rowOff>
    </xdr:from>
    <xdr:to>
      <xdr:col>19</xdr:col>
      <xdr:colOff>177800</xdr:colOff>
      <xdr:row>96</xdr:row>
      <xdr:rowOff>164942</xdr:rowOff>
    </xdr:to>
    <xdr:cxnSp macro="">
      <xdr:nvCxnSpPr>
        <xdr:cNvPr id="239" name="直線コネクタ 238"/>
        <xdr:cNvCxnSpPr/>
      </xdr:nvCxnSpPr>
      <xdr:spPr>
        <a:xfrm>
          <a:off x="2908300" y="16477723"/>
          <a:ext cx="889000" cy="1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18523</xdr:rowOff>
    </xdr:from>
    <xdr:to>
      <xdr:col>15</xdr:col>
      <xdr:colOff>50800</xdr:colOff>
      <xdr:row>97</xdr:row>
      <xdr:rowOff>51955</xdr:rowOff>
    </xdr:to>
    <xdr:cxnSp macro="">
      <xdr:nvCxnSpPr>
        <xdr:cNvPr id="242" name="直線コネクタ 241"/>
        <xdr:cNvCxnSpPr/>
      </xdr:nvCxnSpPr>
      <xdr:spPr>
        <a:xfrm flipV="1">
          <a:off x="2019300" y="16477723"/>
          <a:ext cx="889000" cy="20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51955</xdr:rowOff>
    </xdr:from>
    <xdr:to>
      <xdr:col>10</xdr:col>
      <xdr:colOff>114300</xdr:colOff>
      <xdr:row>97</xdr:row>
      <xdr:rowOff>118574</xdr:rowOff>
    </xdr:to>
    <xdr:cxnSp macro="">
      <xdr:nvCxnSpPr>
        <xdr:cNvPr id="245" name="直線コネクタ 244"/>
        <xdr:cNvCxnSpPr/>
      </xdr:nvCxnSpPr>
      <xdr:spPr>
        <a:xfrm flipV="1">
          <a:off x="1130300" y="16682605"/>
          <a:ext cx="889000" cy="6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54896</xdr:rowOff>
    </xdr:from>
    <xdr:to>
      <xdr:col>24</xdr:col>
      <xdr:colOff>114300</xdr:colOff>
      <xdr:row>96</xdr:row>
      <xdr:rowOff>156496</xdr:rowOff>
    </xdr:to>
    <xdr:sp macro="" textlink="">
      <xdr:nvSpPr>
        <xdr:cNvPr id="255" name="楕円 254"/>
        <xdr:cNvSpPr/>
      </xdr:nvSpPr>
      <xdr:spPr>
        <a:xfrm>
          <a:off x="4584700" y="165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33323</xdr:rowOff>
    </xdr:from>
    <xdr:ext cx="534377" cy="259045"/>
    <xdr:sp macro="" textlink="">
      <xdr:nvSpPr>
        <xdr:cNvPr id="256" name="衛生費該当値テキスト"/>
        <xdr:cNvSpPr txBox="1"/>
      </xdr:nvSpPr>
      <xdr:spPr>
        <a:xfrm>
          <a:off x="4686300" y="164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114142</xdr:rowOff>
    </xdr:from>
    <xdr:to>
      <xdr:col>20</xdr:col>
      <xdr:colOff>38100</xdr:colOff>
      <xdr:row>97</xdr:row>
      <xdr:rowOff>44292</xdr:rowOff>
    </xdr:to>
    <xdr:sp macro="" textlink="">
      <xdr:nvSpPr>
        <xdr:cNvPr id="257" name="楕円 256"/>
        <xdr:cNvSpPr/>
      </xdr:nvSpPr>
      <xdr:spPr>
        <a:xfrm>
          <a:off x="3746500" y="165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35419</xdr:rowOff>
    </xdr:from>
    <xdr:ext cx="534377" cy="259045"/>
    <xdr:sp macro="" textlink="">
      <xdr:nvSpPr>
        <xdr:cNvPr id="258" name="テキスト ボックス 257"/>
        <xdr:cNvSpPr txBox="1"/>
      </xdr:nvSpPr>
      <xdr:spPr>
        <a:xfrm>
          <a:off x="3530111" y="1666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139173</xdr:rowOff>
    </xdr:from>
    <xdr:to>
      <xdr:col>15</xdr:col>
      <xdr:colOff>101600</xdr:colOff>
      <xdr:row>96</xdr:row>
      <xdr:rowOff>69323</xdr:rowOff>
    </xdr:to>
    <xdr:sp macro="" textlink="">
      <xdr:nvSpPr>
        <xdr:cNvPr id="259" name="楕円 258"/>
        <xdr:cNvSpPr/>
      </xdr:nvSpPr>
      <xdr:spPr>
        <a:xfrm>
          <a:off x="2857500" y="164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60450</xdr:rowOff>
    </xdr:from>
    <xdr:ext cx="534377" cy="259045"/>
    <xdr:sp macro="" textlink="">
      <xdr:nvSpPr>
        <xdr:cNvPr id="260" name="テキスト ボックス 259"/>
        <xdr:cNvSpPr txBox="1"/>
      </xdr:nvSpPr>
      <xdr:spPr>
        <a:xfrm>
          <a:off x="2641111" y="165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1155</xdr:rowOff>
    </xdr:from>
    <xdr:to>
      <xdr:col>10</xdr:col>
      <xdr:colOff>165100</xdr:colOff>
      <xdr:row>97</xdr:row>
      <xdr:rowOff>102755</xdr:rowOff>
    </xdr:to>
    <xdr:sp macro="" textlink="">
      <xdr:nvSpPr>
        <xdr:cNvPr id="261" name="楕円 260"/>
        <xdr:cNvSpPr/>
      </xdr:nvSpPr>
      <xdr:spPr>
        <a:xfrm>
          <a:off x="1968500" y="16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62" name="テキスト ボックス 261"/>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67774</xdr:rowOff>
    </xdr:from>
    <xdr:to>
      <xdr:col>6</xdr:col>
      <xdr:colOff>38100</xdr:colOff>
      <xdr:row>97</xdr:row>
      <xdr:rowOff>169374</xdr:rowOff>
    </xdr:to>
    <xdr:sp macro="" textlink="">
      <xdr:nvSpPr>
        <xdr:cNvPr id="263" name="楕円 262"/>
        <xdr:cNvSpPr/>
      </xdr:nvSpPr>
      <xdr:spPr>
        <a:xfrm>
          <a:off x="1079500" y="166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160501</xdr:rowOff>
    </xdr:from>
    <xdr:ext cx="534377" cy="259045"/>
    <xdr:sp macro="" textlink="">
      <xdr:nvSpPr>
        <xdr:cNvPr id="264" name="テキスト ボックス 263"/>
        <xdr:cNvSpPr txBox="1"/>
      </xdr:nvSpPr>
      <xdr:spPr>
        <a:xfrm>
          <a:off x="863111" y="167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25727</xdr:rowOff>
    </xdr:from>
    <xdr:to>
      <xdr:col>55</xdr:col>
      <xdr:colOff>0</xdr:colOff>
      <xdr:row>36</xdr:row>
      <xdr:rowOff>38463</xdr:rowOff>
    </xdr:to>
    <xdr:cxnSp macro="">
      <xdr:nvCxnSpPr>
        <xdr:cNvPr id="295" name="直線コネクタ 294"/>
        <xdr:cNvCxnSpPr/>
      </xdr:nvCxnSpPr>
      <xdr:spPr>
        <a:xfrm flipV="1">
          <a:off x="9639300" y="6197927"/>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38463</xdr:rowOff>
    </xdr:from>
    <xdr:to>
      <xdr:col>50</xdr:col>
      <xdr:colOff>114300</xdr:colOff>
      <xdr:row>36</xdr:row>
      <xdr:rowOff>49566</xdr:rowOff>
    </xdr:to>
    <xdr:cxnSp macro="">
      <xdr:nvCxnSpPr>
        <xdr:cNvPr id="298" name="直線コネクタ 297"/>
        <xdr:cNvCxnSpPr/>
      </xdr:nvCxnSpPr>
      <xdr:spPr>
        <a:xfrm flipV="1">
          <a:off x="8750300" y="6210663"/>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49566</xdr:rowOff>
    </xdr:from>
    <xdr:to>
      <xdr:col>45</xdr:col>
      <xdr:colOff>177800</xdr:colOff>
      <xdr:row>36</xdr:row>
      <xdr:rowOff>60996</xdr:rowOff>
    </xdr:to>
    <xdr:cxnSp macro="">
      <xdr:nvCxnSpPr>
        <xdr:cNvPr id="301" name="直線コネクタ 300"/>
        <xdr:cNvCxnSpPr/>
      </xdr:nvCxnSpPr>
      <xdr:spPr>
        <a:xfrm flipV="1">
          <a:off x="7861300" y="62217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60996</xdr:rowOff>
    </xdr:from>
    <xdr:to>
      <xdr:col>41</xdr:col>
      <xdr:colOff>50800</xdr:colOff>
      <xdr:row>36</xdr:row>
      <xdr:rowOff>72426</xdr:rowOff>
    </xdr:to>
    <xdr:cxnSp macro="">
      <xdr:nvCxnSpPr>
        <xdr:cNvPr id="304" name="直線コネクタ 303"/>
        <xdr:cNvCxnSpPr/>
      </xdr:nvCxnSpPr>
      <xdr:spPr>
        <a:xfrm flipV="1">
          <a:off x="6972300" y="62331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08" name="テキスト ボックス 307"/>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146377</xdr:rowOff>
    </xdr:from>
    <xdr:to>
      <xdr:col>55</xdr:col>
      <xdr:colOff>50800</xdr:colOff>
      <xdr:row>36</xdr:row>
      <xdr:rowOff>76527</xdr:rowOff>
    </xdr:to>
    <xdr:sp macro="" textlink="">
      <xdr:nvSpPr>
        <xdr:cNvPr id="314" name="楕円 313"/>
        <xdr:cNvSpPr/>
      </xdr:nvSpPr>
      <xdr:spPr>
        <a:xfrm>
          <a:off x="10426700" y="61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169254</xdr:rowOff>
    </xdr:from>
    <xdr:ext cx="469744" cy="259045"/>
    <xdr:sp macro="" textlink="">
      <xdr:nvSpPr>
        <xdr:cNvPr id="315" name="労働費該当値テキスト"/>
        <xdr:cNvSpPr txBox="1"/>
      </xdr:nvSpPr>
      <xdr:spPr>
        <a:xfrm>
          <a:off x="10528300" y="599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159113</xdr:rowOff>
    </xdr:from>
    <xdr:to>
      <xdr:col>50</xdr:col>
      <xdr:colOff>165100</xdr:colOff>
      <xdr:row>36</xdr:row>
      <xdr:rowOff>89263</xdr:rowOff>
    </xdr:to>
    <xdr:sp macro="" textlink="">
      <xdr:nvSpPr>
        <xdr:cNvPr id="316" name="楕円 315"/>
        <xdr:cNvSpPr/>
      </xdr:nvSpPr>
      <xdr:spPr>
        <a:xfrm>
          <a:off x="9588500" y="61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105790</xdr:rowOff>
    </xdr:from>
    <xdr:ext cx="469744" cy="259045"/>
    <xdr:sp macro="" textlink="">
      <xdr:nvSpPr>
        <xdr:cNvPr id="317" name="テキスト ボックス 316"/>
        <xdr:cNvSpPr txBox="1"/>
      </xdr:nvSpPr>
      <xdr:spPr>
        <a:xfrm>
          <a:off x="9404428" y="593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170216</xdr:rowOff>
    </xdr:from>
    <xdr:to>
      <xdr:col>46</xdr:col>
      <xdr:colOff>38100</xdr:colOff>
      <xdr:row>36</xdr:row>
      <xdr:rowOff>100366</xdr:rowOff>
    </xdr:to>
    <xdr:sp macro="" textlink="">
      <xdr:nvSpPr>
        <xdr:cNvPr id="318" name="楕円 317"/>
        <xdr:cNvSpPr/>
      </xdr:nvSpPr>
      <xdr:spPr>
        <a:xfrm>
          <a:off x="8699500" y="61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116893</xdr:rowOff>
    </xdr:from>
    <xdr:ext cx="469744" cy="259045"/>
    <xdr:sp macro="" textlink="">
      <xdr:nvSpPr>
        <xdr:cNvPr id="319" name="テキスト ボックス 318"/>
        <xdr:cNvSpPr txBox="1"/>
      </xdr:nvSpPr>
      <xdr:spPr>
        <a:xfrm>
          <a:off x="8515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10196</xdr:rowOff>
    </xdr:from>
    <xdr:to>
      <xdr:col>41</xdr:col>
      <xdr:colOff>101600</xdr:colOff>
      <xdr:row>36</xdr:row>
      <xdr:rowOff>111796</xdr:rowOff>
    </xdr:to>
    <xdr:sp macro="" textlink="">
      <xdr:nvSpPr>
        <xdr:cNvPr id="320" name="楕円 319"/>
        <xdr:cNvSpPr/>
      </xdr:nvSpPr>
      <xdr:spPr>
        <a:xfrm>
          <a:off x="7810500" y="61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128323</xdr:rowOff>
    </xdr:from>
    <xdr:ext cx="469744" cy="259045"/>
    <xdr:sp macro="" textlink="">
      <xdr:nvSpPr>
        <xdr:cNvPr id="321" name="テキスト ボックス 320"/>
        <xdr:cNvSpPr txBox="1"/>
      </xdr:nvSpPr>
      <xdr:spPr>
        <a:xfrm>
          <a:off x="7626428" y="595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21626</xdr:rowOff>
    </xdr:from>
    <xdr:to>
      <xdr:col>36</xdr:col>
      <xdr:colOff>165100</xdr:colOff>
      <xdr:row>36</xdr:row>
      <xdr:rowOff>123226</xdr:rowOff>
    </xdr:to>
    <xdr:sp macro="" textlink="">
      <xdr:nvSpPr>
        <xdr:cNvPr id="322" name="楕円 321"/>
        <xdr:cNvSpPr/>
      </xdr:nvSpPr>
      <xdr:spPr>
        <a:xfrm>
          <a:off x="6921500" y="61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139753</xdr:rowOff>
    </xdr:from>
    <xdr:ext cx="469744" cy="259045"/>
    <xdr:sp macro="" textlink="">
      <xdr:nvSpPr>
        <xdr:cNvPr id="323" name="テキスト ボックス 322"/>
        <xdr:cNvSpPr txBox="1"/>
      </xdr:nvSpPr>
      <xdr:spPr>
        <a:xfrm>
          <a:off x="6737428" y="596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8122</xdr:rowOff>
    </xdr:from>
    <xdr:to>
      <xdr:col>55</xdr:col>
      <xdr:colOff>0</xdr:colOff>
      <xdr:row>58</xdr:row>
      <xdr:rowOff>57423</xdr:rowOff>
    </xdr:to>
    <xdr:cxnSp macro="">
      <xdr:nvCxnSpPr>
        <xdr:cNvPr id="352" name="直線コネクタ 351"/>
        <xdr:cNvCxnSpPr/>
      </xdr:nvCxnSpPr>
      <xdr:spPr>
        <a:xfrm>
          <a:off x="9639300" y="9952222"/>
          <a:ext cx="8382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167360</xdr:rowOff>
    </xdr:from>
    <xdr:to>
      <xdr:col>50</xdr:col>
      <xdr:colOff>114300</xdr:colOff>
      <xdr:row>58</xdr:row>
      <xdr:rowOff>8122</xdr:rowOff>
    </xdr:to>
    <xdr:cxnSp macro="">
      <xdr:nvCxnSpPr>
        <xdr:cNvPr id="355" name="直線コネクタ 354"/>
        <xdr:cNvCxnSpPr/>
      </xdr:nvCxnSpPr>
      <xdr:spPr>
        <a:xfrm>
          <a:off x="8750300" y="9940010"/>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167360</xdr:rowOff>
    </xdr:from>
    <xdr:to>
      <xdr:col>45</xdr:col>
      <xdr:colOff>177800</xdr:colOff>
      <xdr:row>58</xdr:row>
      <xdr:rowOff>10275</xdr:rowOff>
    </xdr:to>
    <xdr:cxnSp macro="">
      <xdr:nvCxnSpPr>
        <xdr:cNvPr id="358" name="直線コネクタ 357"/>
        <xdr:cNvCxnSpPr/>
      </xdr:nvCxnSpPr>
      <xdr:spPr>
        <a:xfrm flipV="1">
          <a:off x="7861300" y="9940010"/>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10275</xdr:rowOff>
    </xdr:from>
    <xdr:to>
      <xdr:col>41</xdr:col>
      <xdr:colOff>50800</xdr:colOff>
      <xdr:row>58</xdr:row>
      <xdr:rowOff>104210</xdr:rowOff>
    </xdr:to>
    <xdr:cxnSp macro="">
      <xdr:nvCxnSpPr>
        <xdr:cNvPr id="361" name="直線コネクタ 360"/>
        <xdr:cNvCxnSpPr/>
      </xdr:nvCxnSpPr>
      <xdr:spPr>
        <a:xfrm flipV="1">
          <a:off x="6972300" y="9954375"/>
          <a:ext cx="889000" cy="9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6623</xdr:rowOff>
    </xdr:from>
    <xdr:to>
      <xdr:col>55</xdr:col>
      <xdr:colOff>50800</xdr:colOff>
      <xdr:row>58</xdr:row>
      <xdr:rowOff>108223</xdr:rowOff>
    </xdr:to>
    <xdr:sp macro="" textlink="">
      <xdr:nvSpPr>
        <xdr:cNvPr id="371" name="楕円 370"/>
        <xdr:cNvSpPr/>
      </xdr:nvSpPr>
      <xdr:spPr>
        <a:xfrm>
          <a:off x="10426700" y="99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156500</xdr:rowOff>
    </xdr:from>
    <xdr:ext cx="469744" cy="259045"/>
    <xdr:sp macro="" textlink="">
      <xdr:nvSpPr>
        <xdr:cNvPr id="372" name="農林水産業費該当値テキスト"/>
        <xdr:cNvSpPr txBox="1"/>
      </xdr:nvSpPr>
      <xdr:spPr>
        <a:xfrm>
          <a:off x="10528300" y="992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128772</xdr:rowOff>
    </xdr:from>
    <xdr:to>
      <xdr:col>50</xdr:col>
      <xdr:colOff>165100</xdr:colOff>
      <xdr:row>58</xdr:row>
      <xdr:rowOff>58922</xdr:rowOff>
    </xdr:to>
    <xdr:sp macro="" textlink="">
      <xdr:nvSpPr>
        <xdr:cNvPr id="373" name="楕円 372"/>
        <xdr:cNvSpPr/>
      </xdr:nvSpPr>
      <xdr:spPr>
        <a:xfrm>
          <a:off x="9588500" y="99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50049</xdr:rowOff>
    </xdr:from>
    <xdr:ext cx="534377" cy="259045"/>
    <xdr:sp macro="" textlink="">
      <xdr:nvSpPr>
        <xdr:cNvPr id="374" name="テキスト ボックス 373"/>
        <xdr:cNvSpPr txBox="1"/>
      </xdr:nvSpPr>
      <xdr:spPr>
        <a:xfrm>
          <a:off x="9372111" y="99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116560</xdr:rowOff>
    </xdr:from>
    <xdr:to>
      <xdr:col>46</xdr:col>
      <xdr:colOff>38100</xdr:colOff>
      <xdr:row>58</xdr:row>
      <xdr:rowOff>46710</xdr:rowOff>
    </xdr:to>
    <xdr:sp macro="" textlink="">
      <xdr:nvSpPr>
        <xdr:cNvPr id="375" name="楕円 374"/>
        <xdr:cNvSpPr/>
      </xdr:nvSpPr>
      <xdr:spPr>
        <a:xfrm>
          <a:off x="8699500" y="98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37837</xdr:rowOff>
    </xdr:from>
    <xdr:ext cx="534377" cy="259045"/>
    <xdr:sp macro="" textlink="">
      <xdr:nvSpPr>
        <xdr:cNvPr id="376" name="テキスト ボックス 375"/>
        <xdr:cNvSpPr txBox="1"/>
      </xdr:nvSpPr>
      <xdr:spPr>
        <a:xfrm>
          <a:off x="8483111" y="998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130925</xdr:rowOff>
    </xdr:from>
    <xdr:to>
      <xdr:col>41</xdr:col>
      <xdr:colOff>101600</xdr:colOff>
      <xdr:row>58</xdr:row>
      <xdr:rowOff>61075</xdr:rowOff>
    </xdr:to>
    <xdr:sp macro="" textlink="">
      <xdr:nvSpPr>
        <xdr:cNvPr id="377" name="楕円 376"/>
        <xdr:cNvSpPr/>
      </xdr:nvSpPr>
      <xdr:spPr>
        <a:xfrm>
          <a:off x="7810500" y="9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52202</xdr:rowOff>
    </xdr:from>
    <xdr:ext cx="534377" cy="259045"/>
    <xdr:sp macro="" textlink="">
      <xdr:nvSpPr>
        <xdr:cNvPr id="378" name="テキスト ボックス 377"/>
        <xdr:cNvSpPr txBox="1"/>
      </xdr:nvSpPr>
      <xdr:spPr>
        <a:xfrm>
          <a:off x="7594111"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53410</xdr:rowOff>
    </xdr:from>
    <xdr:to>
      <xdr:col>36</xdr:col>
      <xdr:colOff>165100</xdr:colOff>
      <xdr:row>58</xdr:row>
      <xdr:rowOff>155010</xdr:rowOff>
    </xdr:to>
    <xdr:sp macro="" textlink="">
      <xdr:nvSpPr>
        <xdr:cNvPr id="379" name="楕円 378"/>
        <xdr:cNvSpPr/>
      </xdr:nvSpPr>
      <xdr:spPr>
        <a:xfrm>
          <a:off x="6921500" y="99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146137</xdr:rowOff>
    </xdr:from>
    <xdr:ext cx="469744" cy="259045"/>
    <xdr:sp macro="" textlink="">
      <xdr:nvSpPr>
        <xdr:cNvPr id="380" name="テキスト ボックス 379"/>
        <xdr:cNvSpPr txBox="1"/>
      </xdr:nvSpPr>
      <xdr:spPr>
        <a:xfrm>
          <a:off x="6737428" y="1009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128327</xdr:rowOff>
    </xdr:from>
    <xdr:to>
      <xdr:col>55</xdr:col>
      <xdr:colOff>0</xdr:colOff>
      <xdr:row>77</xdr:row>
      <xdr:rowOff>8407</xdr:rowOff>
    </xdr:to>
    <xdr:cxnSp macro="">
      <xdr:nvCxnSpPr>
        <xdr:cNvPr id="409" name="直線コネクタ 408"/>
        <xdr:cNvCxnSpPr/>
      </xdr:nvCxnSpPr>
      <xdr:spPr>
        <a:xfrm>
          <a:off x="9639300" y="13158527"/>
          <a:ext cx="838200" cy="5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128327</xdr:rowOff>
    </xdr:from>
    <xdr:to>
      <xdr:col>50</xdr:col>
      <xdr:colOff>114300</xdr:colOff>
      <xdr:row>76</xdr:row>
      <xdr:rowOff>163779</xdr:rowOff>
    </xdr:to>
    <xdr:cxnSp macro="">
      <xdr:nvCxnSpPr>
        <xdr:cNvPr id="412" name="直線コネクタ 411"/>
        <xdr:cNvCxnSpPr/>
      </xdr:nvCxnSpPr>
      <xdr:spPr>
        <a:xfrm flipV="1">
          <a:off x="8750300" y="13158527"/>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163779</xdr:rowOff>
    </xdr:from>
    <xdr:to>
      <xdr:col>45</xdr:col>
      <xdr:colOff>177800</xdr:colOff>
      <xdr:row>77</xdr:row>
      <xdr:rowOff>33934</xdr:rowOff>
    </xdr:to>
    <xdr:cxnSp macro="">
      <xdr:nvCxnSpPr>
        <xdr:cNvPr id="415" name="直線コネクタ 414"/>
        <xdr:cNvCxnSpPr/>
      </xdr:nvCxnSpPr>
      <xdr:spPr>
        <a:xfrm flipV="1">
          <a:off x="7861300" y="13193979"/>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23095</xdr:rowOff>
    </xdr:from>
    <xdr:to>
      <xdr:col>41</xdr:col>
      <xdr:colOff>50800</xdr:colOff>
      <xdr:row>77</xdr:row>
      <xdr:rowOff>33934</xdr:rowOff>
    </xdr:to>
    <xdr:cxnSp macro="">
      <xdr:nvCxnSpPr>
        <xdr:cNvPr id="418" name="直線コネクタ 417"/>
        <xdr:cNvCxnSpPr/>
      </xdr:nvCxnSpPr>
      <xdr:spPr>
        <a:xfrm>
          <a:off x="6972300" y="13224745"/>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129057</xdr:rowOff>
    </xdr:from>
    <xdr:to>
      <xdr:col>55</xdr:col>
      <xdr:colOff>50800</xdr:colOff>
      <xdr:row>77</xdr:row>
      <xdr:rowOff>59207</xdr:rowOff>
    </xdr:to>
    <xdr:sp macro="" textlink="">
      <xdr:nvSpPr>
        <xdr:cNvPr id="428" name="楕円 427"/>
        <xdr:cNvSpPr/>
      </xdr:nvSpPr>
      <xdr:spPr>
        <a:xfrm>
          <a:off x="10426700" y="131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151934</xdr:rowOff>
    </xdr:from>
    <xdr:ext cx="534377" cy="259045"/>
    <xdr:sp macro="" textlink="">
      <xdr:nvSpPr>
        <xdr:cNvPr id="429" name="商工費該当値テキスト"/>
        <xdr:cNvSpPr txBox="1"/>
      </xdr:nvSpPr>
      <xdr:spPr>
        <a:xfrm>
          <a:off x="10528300" y="1301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77527</xdr:rowOff>
    </xdr:from>
    <xdr:to>
      <xdr:col>50</xdr:col>
      <xdr:colOff>165100</xdr:colOff>
      <xdr:row>77</xdr:row>
      <xdr:rowOff>7677</xdr:rowOff>
    </xdr:to>
    <xdr:sp macro="" textlink="">
      <xdr:nvSpPr>
        <xdr:cNvPr id="430" name="楕円 429"/>
        <xdr:cNvSpPr/>
      </xdr:nvSpPr>
      <xdr:spPr>
        <a:xfrm>
          <a:off x="9588500" y="131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24204</xdr:rowOff>
    </xdr:from>
    <xdr:ext cx="534377" cy="259045"/>
    <xdr:sp macro="" textlink="">
      <xdr:nvSpPr>
        <xdr:cNvPr id="431" name="テキスト ボックス 430"/>
        <xdr:cNvSpPr txBox="1"/>
      </xdr:nvSpPr>
      <xdr:spPr>
        <a:xfrm>
          <a:off x="9372111" y="1288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112979</xdr:rowOff>
    </xdr:from>
    <xdr:to>
      <xdr:col>46</xdr:col>
      <xdr:colOff>38100</xdr:colOff>
      <xdr:row>77</xdr:row>
      <xdr:rowOff>43129</xdr:rowOff>
    </xdr:to>
    <xdr:sp macro="" textlink="">
      <xdr:nvSpPr>
        <xdr:cNvPr id="432" name="楕円 431"/>
        <xdr:cNvSpPr/>
      </xdr:nvSpPr>
      <xdr:spPr>
        <a:xfrm>
          <a:off x="8699500" y="1314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34256</xdr:rowOff>
    </xdr:from>
    <xdr:ext cx="534377" cy="259045"/>
    <xdr:sp macro="" textlink="">
      <xdr:nvSpPr>
        <xdr:cNvPr id="433" name="テキスト ボックス 432"/>
        <xdr:cNvSpPr txBox="1"/>
      </xdr:nvSpPr>
      <xdr:spPr>
        <a:xfrm>
          <a:off x="8483111" y="132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154584</xdr:rowOff>
    </xdr:from>
    <xdr:to>
      <xdr:col>41</xdr:col>
      <xdr:colOff>101600</xdr:colOff>
      <xdr:row>77</xdr:row>
      <xdr:rowOff>84734</xdr:rowOff>
    </xdr:to>
    <xdr:sp macro="" textlink="">
      <xdr:nvSpPr>
        <xdr:cNvPr id="434" name="楕円 433"/>
        <xdr:cNvSpPr/>
      </xdr:nvSpPr>
      <xdr:spPr>
        <a:xfrm>
          <a:off x="7810500" y="131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75861</xdr:rowOff>
    </xdr:from>
    <xdr:ext cx="534377" cy="259045"/>
    <xdr:sp macro="" textlink="">
      <xdr:nvSpPr>
        <xdr:cNvPr id="435" name="テキスト ボックス 434"/>
        <xdr:cNvSpPr txBox="1"/>
      </xdr:nvSpPr>
      <xdr:spPr>
        <a:xfrm>
          <a:off x="7594111" y="132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143745</xdr:rowOff>
    </xdr:from>
    <xdr:to>
      <xdr:col>36</xdr:col>
      <xdr:colOff>165100</xdr:colOff>
      <xdr:row>77</xdr:row>
      <xdr:rowOff>73895</xdr:rowOff>
    </xdr:to>
    <xdr:sp macro="" textlink="">
      <xdr:nvSpPr>
        <xdr:cNvPr id="436" name="楕円 435"/>
        <xdr:cNvSpPr/>
      </xdr:nvSpPr>
      <xdr:spPr>
        <a:xfrm>
          <a:off x="6921500" y="131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90422</xdr:rowOff>
    </xdr:from>
    <xdr:ext cx="534377" cy="259045"/>
    <xdr:sp macro="" textlink="">
      <xdr:nvSpPr>
        <xdr:cNvPr id="437" name="テキスト ボックス 436"/>
        <xdr:cNvSpPr txBox="1"/>
      </xdr:nvSpPr>
      <xdr:spPr>
        <a:xfrm>
          <a:off x="6705111" y="129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78994</xdr:rowOff>
    </xdr:from>
    <xdr:to>
      <xdr:col>55</xdr:col>
      <xdr:colOff>0</xdr:colOff>
      <xdr:row>96</xdr:row>
      <xdr:rowOff>104342</xdr:rowOff>
    </xdr:to>
    <xdr:cxnSp macro="">
      <xdr:nvCxnSpPr>
        <xdr:cNvPr id="467" name="直線コネクタ 466"/>
        <xdr:cNvCxnSpPr/>
      </xdr:nvCxnSpPr>
      <xdr:spPr>
        <a:xfrm flipV="1">
          <a:off x="9639300" y="16195294"/>
          <a:ext cx="838200" cy="36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104342</xdr:rowOff>
    </xdr:from>
    <xdr:to>
      <xdr:col>50</xdr:col>
      <xdr:colOff>114300</xdr:colOff>
      <xdr:row>97</xdr:row>
      <xdr:rowOff>29426</xdr:rowOff>
    </xdr:to>
    <xdr:cxnSp macro="">
      <xdr:nvCxnSpPr>
        <xdr:cNvPr id="470" name="直線コネクタ 469"/>
        <xdr:cNvCxnSpPr/>
      </xdr:nvCxnSpPr>
      <xdr:spPr>
        <a:xfrm flipV="1">
          <a:off x="8750300" y="16563542"/>
          <a:ext cx="889000" cy="9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29426</xdr:rowOff>
    </xdr:from>
    <xdr:to>
      <xdr:col>45</xdr:col>
      <xdr:colOff>177800</xdr:colOff>
      <xdr:row>97</xdr:row>
      <xdr:rowOff>156184</xdr:rowOff>
    </xdr:to>
    <xdr:cxnSp macro="">
      <xdr:nvCxnSpPr>
        <xdr:cNvPr id="473" name="直線コネクタ 472"/>
        <xdr:cNvCxnSpPr/>
      </xdr:nvCxnSpPr>
      <xdr:spPr>
        <a:xfrm flipV="1">
          <a:off x="7861300" y="16660076"/>
          <a:ext cx="889000" cy="1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156184</xdr:rowOff>
    </xdr:from>
    <xdr:to>
      <xdr:col>41</xdr:col>
      <xdr:colOff>50800</xdr:colOff>
      <xdr:row>98</xdr:row>
      <xdr:rowOff>33795</xdr:rowOff>
    </xdr:to>
    <xdr:cxnSp macro="">
      <xdr:nvCxnSpPr>
        <xdr:cNvPr id="476" name="直線コネクタ 475"/>
        <xdr:cNvCxnSpPr/>
      </xdr:nvCxnSpPr>
      <xdr:spPr>
        <a:xfrm flipV="1">
          <a:off x="6972300" y="16786834"/>
          <a:ext cx="889000" cy="4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28194</xdr:rowOff>
    </xdr:from>
    <xdr:to>
      <xdr:col>55</xdr:col>
      <xdr:colOff>50800</xdr:colOff>
      <xdr:row>94</xdr:row>
      <xdr:rowOff>129794</xdr:rowOff>
    </xdr:to>
    <xdr:sp macro="" textlink="">
      <xdr:nvSpPr>
        <xdr:cNvPr id="486" name="楕円 485"/>
        <xdr:cNvSpPr/>
      </xdr:nvSpPr>
      <xdr:spPr>
        <a:xfrm>
          <a:off x="10426700" y="161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51071</xdr:rowOff>
    </xdr:from>
    <xdr:ext cx="534377" cy="259045"/>
    <xdr:sp macro="" textlink="">
      <xdr:nvSpPr>
        <xdr:cNvPr id="487" name="土木費該当値テキスト"/>
        <xdr:cNvSpPr txBox="1"/>
      </xdr:nvSpPr>
      <xdr:spPr>
        <a:xfrm>
          <a:off x="10528300" y="1599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53542</xdr:rowOff>
    </xdr:from>
    <xdr:to>
      <xdr:col>50</xdr:col>
      <xdr:colOff>165100</xdr:colOff>
      <xdr:row>96</xdr:row>
      <xdr:rowOff>155142</xdr:rowOff>
    </xdr:to>
    <xdr:sp macro="" textlink="">
      <xdr:nvSpPr>
        <xdr:cNvPr id="488" name="楕円 487"/>
        <xdr:cNvSpPr/>
      </xdr:nvSpPr>
      <xdr:spPr>
        <a:xfrm>
          <a:off x="9588500" y="165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219</xdr:rowOff>
    </xdr:from>
    <xdr:ext cx="534377" cy="259045"/>
    <xdr:sp macro="" textlink="">
      <xdr:nvSpPr>
        <xdr:cNvPr id="489" name="テキスト ボックス 488"/>
        <xdr:cNvSpPr txBox="1"/>
      </xdr:nvSpPr>
      <xdr:spPr>
        <a:xfrm>
          <a:off x="9372111" y="1628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150076</xdr:rowOff>
    </xdr:from>
    <xdr:to>
      <xdr:col>46</xdr:col>
      <xdr:colOff>38100</xdr:colOff>
      <xdr:row>97</xdr:row>
      <xdr:rowOff>80226</xdr:rowOff>
    </xdr:to>
    <xdr:sp macro="" textlink="">
      <xdr:nvSpPr>
        <xdr:cNvPr id="490" name="楕円 489"/>
        <xdr:cNvSpPr/>
      </xdr:nvSpPr>
      <xdr:spPr>
        <a:xfrm>
          <a:off x="8699500" y="1660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71353</xdr:rowOff>
    </xdr:from>
    <xdr:ext cx="534377" cy="259045"/>
    <xdr:sp macro="" textlink="">
      <xdr:nvSpPr>
        <xdr:cNvPr id="491" name="テキスト ボックス 490"/>
        <xdr:cNvSpPr txBox="1"/>
      </xdr:nvSpPr>
      <xdr:spPr>
        <a:xfrm>
          <a:off x="8483111" y="1670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105384</xdr:rowOff>
    </xdr:from>
    <xdr:to>
      <xdr:col>41</xdr:col>
      <xdr:colOff>101600</xdr:colOff>
      <xdr:row>98</xdr:row>
      <xdr:rowOff>35534</xdr:rowOff>
    </xdr:to>
    <xdr:sp macro="" textlink="">
      <xdr:nvSpPr>
        <xdr:cNvPr id="492" name="楕円 491"/>
        <xdr:cNvSpPr/>
      </xdr:nvSpPr>
      <xdr:spPr>
        <a:xfrm>
          <a:off x="7810500" y="167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26661</xdr:rowOff>
    </xdr:from>
    <xdr:ext cx="534377" cy="259045"/>
    <xdr:sp macro="" textlink="">
      <xdr:nvSpPr>
        <xdr:cNvPr id="493" name="テキスト ボックス 492"/>
        <xdr:cNvSpPr txBox="1"/>
      </xdr:nvSpPr>
      <xdr:spPr>
        <a:xfrm>
          <a:off x="7594111" y="168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154445</xdr:rowOff>
    </xdr:from>
    <xdr:to>
      <xdr:col>36</xdr:col>
      <xdr:colOff>165100</xdr:colOff>
      <xdr:row>98</xdr:row>
      <xdr:rowOff>84595</xdr:rowOff>
    </xdr:to>
    <xdr:sp macro="" textlink="">
      <xdr:nvSpPr>
        <xdr:cNvPr id="494" name="楕円 493"/>
        <xdr:cNvSpPr/>
      </xdr:nvSpPr>
      <xdr:spPr>
        <a:xfrm>
          <a:off x="6921500" y="167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75722</xdr:rowOff>
    </xdr:from>
    <xdr:ext cx="534377" cy="259045"/>
    <xdr:sp macro="" textlink="">
      <xdr:nvSpPr>
        <xdr:cNvPr id="495" name="テキスト ボックス 494"/>
        <xdr:cNvSpPr txBox="1"/>
      </xdr:nvSpPr>
      <xdr:spPr>
        <a:xfrm>
          <a:off x="6705111" y="168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14884</xdr:rowOff>
    </xdr:from>
    <xdr:to>
      <xdr:col>85</xdr:col>
      <xdr:colOff>127000</xdr:colOff>
      <xdr:row>38</xdr:row>
      <xdr:rowOff>24159</xdr:rowOff>
    </xdr:to>
    <xdr:cxnSp macro="">
      <xdr:nvCxnSpPr>
        <xdr:cNvPr id="526" name="直線コネクタ 525"/>
        <xdr:cNvCxnSpPr/>
      </xdr:nvCxnSpPr>
      <xdr:spPr>
        <a:xfrm flipV="1">
          <a:off x="15481300" y="6529984"/>
          <a:ext cx="8382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24159</xdr:rowOff>
    </xdr:from>
    <xdr:to>
      <xdr:col>81</xdr:col>
      <xdr:colOff>50800</xdr:colOff>
      <xdr:row>38</xdr:row>
      <xdr:rowOff>29308</xdr:rowOff>
    </xdr:to>
    <xdr:cxnSp macro="">
      <xdr:nvCxnSpPr>
        <xdr:cNvPr id="529" name="直線コネクタ 528"/>
        <xdr:cNvCxnSpPr/>
      </xdr:nvCxnSpPr>
      <xdr:spPr>
        <a:xfrm flipV="1">
          <a:off x="14592300" y="6539259"/>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27087</xdr:rowOff>
    </xdr:from>
    <xdr:to>
      <xdr:col>76</xdr:col>
      <xdr:colOff>114300</xdr:colOff>
      <xdr:row>38</xdr:row>
      <xdr:rowOff>29308</xdr:rowOff>
    </xdr:to>
    <xdr:cxnSp macro="">
      <xdr:nvCxnSpPr>
        <xdr:cNvPr id="532" name="直線コネクタ 531"/>
        <xdr:cNvCxnSpPr/>
      </xdr:nvCxnSpPr>
      <xdr:spPr>
        <a:xfrm>
          <a:off x="13703300" y="6542187"/>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27087</xdr:rowOff>
    </xdr:from>
    <xdr:to>
      <xdr:col>71</xdr:col>
      <xdr:colOff>177800</xdr:colOff>
      <xdr:row>38</xdr:row>
      <xdr:rowOff>30125</xdr:rowOff>
    </xdr:to>
    <xdr:cxnSp macro="">
      <xdr:nvCxnSpPr>
        <xdr:cNvPr id="535" name="直線コネクタ 534"/>
        <xdr:cNvCxnSpPr/>
      </xdr:nvCxnSpPr>
      <xdr:spPr>
        <a:xfrm flipV="1">
          <a:off x="12814300" y="6542187"/>
          <a:ext cx="889000" cy="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135534</xdr:rowOff>
    </xdr:from>
    <xdr:to>
      <xdr:col>85</xdr:col>
      <xdr:colOff>177800</xdr:colOff>
      <xdr:row>38</xdr:row>
      <xdr:rowOff>65684</xdr:rowOff>
    </xdr:to>
    <xdr:sp macro="" textlink="">
      <xdr:nvSpPr>
        <xdr:cNvPr id="545" name="楕円 544"/>
        <xdr:cNvSpPr/>
      </xdr:nvSpPr>
      <xdr:spPr>
        <a:xfrm>
          <a:off x="162687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158411</xdr:rowOff>
    </xdr:from>
    <xdr:ext cx="534377" cy="259045"/>
    <xdr:sp macro="" textlink="">
      <xdr:nvSpPr>
        <xdr:cNvPr id="546" name="消防費該当値テキスト"/>
        <xdr:cNvSpPr txBox="1"/>
      </xdr:nvSpPr>
      <xdr:spPr>
        <a:xfrm>
          <a:off x="16370300" y="633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144809</xdr:rowOff>
    </xdr:from>
    <xdr:to>
      <xdr:col>81</xdr:col>
      <xdr:colOff>101600</xdr:colOff>
      <xdr:row>38</xdr:row>
      <xdr:rowOff>74959</xdr:rowOff>
    </xdr:to>
    <xdr:sp macro="" textlink="">
      <xdr:nvSpPr>
        <xdr:cNvPr id="547" name="楕円 546"/>
        <xdr:cNvSpPr/>
      </xdr:nvSpPr>
      <xdr:spPr>
        <a:xfrm>
          <a:off x="15430500" y="64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91486</xdr:rowOff>
    </xdr:from>
    <xdr:ext cx="534377" cy="259045"/>
    <xdr:sp macro="" textlink="">
      <xdr:nvSpPr>
        <xdr:cNvPr id="548" name="テキスト ボックス 547"/>
        <xdr:cNvSpPr txBox="1"/>
      </xdr:nvSpPr>
      <xdr:spPr>
        <a:xfrm>
          <a:off x="15214111" y="62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149958</xdr:rowOff>
    </xdr:from>
    <xdr:to>
      <xdr:col>76</xdr:col>
      <xdr:colOff>165100</xdr:colOff>
      <xdr:row>38</xdr:row>
      <xdr:rowOff>80108</xdr:rowOff>
    </xdr:to>
    <xdr:sp macro="" textlink="">
      <xdr:nvSpPr>
        <xdr:cNvPr id="549" name="楕円 548"/>
        <xdr:cNvSpPr/>
      </xdr:nvSpPr>
      <xdr:spPr>
        <a:xfrm>
          <a:off x="14541500" y="64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96635</xdr:rowOff>
    </xdr:from>
    <xdr:ext cx="534377" cy="259045"/>
    <xdr:sp macro="" textlink="">
      <xdr:nvSpPr>
        <xdr:cNvPr id="550" name="テキスト ボックス 549"/>
        <xdr:cNvSpPr txBox="1"/>
      </xdr:nvSpPr>
      <xdr:spPr>
        <a:xfrm>
          <a:off x="14325111" y="62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147737</xdr:rowOff>
    </xdr:from>
    <xdr:to>
      <xdr:col>72</xdr:col>
      <xdr:colOff>38100</xdr:colOff>
      <xdr:row>38</xdr:row>
      <xdr:rowOff>77887</xdr:rowOff>
    </xdr:to>
    <xdr:sp macro="" textlink="">
      <xdr:nvSpPr>
        <xdr:cNvPr id="551" name="楕円 550"/>
        <xdr:cNvSpPr/>
      </xdr:nvSpPr>
      <xdr:spPr>
        <a:xfrm>
          <a:off x="13652500" y="64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94414</xdr:rowOff>
    </xdr:from>
    <xdr:ext cx="534377" cy="259045"/>
    <xdr:sp macro="" textlink="">
      <xdr:nvSpPr>
        <xdr:cNvPr id="552" name="テキスト ボックス 551"/>
        <xdr:cNvSpPr txBox="1"/>
      </xdr:nvSpPr>
      <xdr:spPr>
        <a:xfrm>
          <a:off x="13436111" y="626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150775</xdr:rowOff>
    </xdr:from>
    <xdr:to>
      <xdr:col>67</xdr:col>
      <xdr:colOff>101600</xdr:colOff>
      <xdr:row>38</xdr:row>
      <xdr:rowOff>80925</xdr:rowOff>
    </xdr:to>
    <xdr:sp macro="" textlink="">
      <xdr:nvSpPr>
        <xdr:cNvPr id="553" name="楕円 552"/>
        <xdr:cNvSpPr/>
      </xdr:nvSpPr>
      <xdr:spPr>
        <a:xfrm>
          <a:off x="12763500" y="64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97452</xdr:rowOff>
    </xdr:from>
    <xdr:ext cx="534377" cy="259045"/>
    <xdr:sp macro="" textlink="">
      <xdr:nvSpPr>
        <xdr:cNvPr id="554" name="テキスト ボックス 553"/>
        <xdr:cNvSpPr txBox="1"/>
      </xdr:nvSpPr>
      <xdr:spPr>
        <a:xfrm>
          <a:off x="12547111" y="62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10421</xdr:rowOff>
    </xdr:from>
    <xdr:to>
      <xdr:col>85</xdr:col>
      <xdr:colOff>127000</xdr:colOff>
      <xdr:row>59</xdr:row>
      <xdr:rowOff>41315</xdr:rowOff>
    </xdr:to>
    <xdr:cxnSp macro="">
      <xdr:nvCxnSpPr>
        <xdr:cNvPr id="586" name="直線コネクタ 585"/>
        <xdr:cNvCxnSpPr/>
      </xdr:nvCxnSpPr>
      <xdr:spPr>
        <a:xfrm>
          <a:off x="15481300" y="10125971"/>
          <a:ext cx="8382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10421</xdr:rowOff>
    </xdr:from>
    <xdr:to>
      <xdr:col>81</xdr:col>
      <xdr:colOff>50800</xdr:colOff>
      <xdr:row>59</xdr:row>
      <xdr:rowOff>113585</xdr:rowOff>
    </xdr:to>
    <xdr:cxnSp macro="">
      <xdr:nvCxnSpPr>
        <xdr:cNvPr id="589" name="直線コネクタ 588"/>
        <xdr:cNvCxnSpPr/>
      </xdr:nvCxnSpPr>
      <xdr:spPr>
        <a:xfrm flipV="1">
          <a:off x="14592300" y="10125971"/>
          <a:ext cx="889000" cy="10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167524</xdr:rowOff>
    </xdr:from>
    <xdr:to>
      <xdr:col>76</xdr:col>
      <xdr:colOff>114300</xdr:colOff>
      <xdr:row>59</xdr:row>
      <xdr:rowOff>113585</xdr:rowOff>
    </xdr:to>
    <xdr:cxnSp macro="">
      <xdr:nvCxnSpPr>
        <xdr:cNvPr id="592" name="直線コネクタ 591"/>
        <xdr:cNvCxnSpPr/>
      </xdr:nvCxnSpPr>
      <xdr:spPr>
        <a:xfrm>
          <a:off x="13703300" y="10111624"/>
          <a:ext cx="889000" cy="1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7330</xdr:rowOff>
    </xdr:from>
    <xdr:to>
      <xdr:col>71</xdr:col>
      <xdr:colOff>177800</xdr:colOff>
      <xdr:row>58</xdr:row>
      <xdr:rowOff>167524</xdr:rowOff>
    </xdr:to>
    <xdr:cxnSp macro="">
      <xdr:nvCxnSpPr>
        <xdr:cNvPr id="595" name="直線コネクタ 594"/>
        <xdr:cNvCxnSpPr/>
      </xdr:nvCxnSpPr>
      <xdr:spPr>
        <a:xfrm>
          <a:off x="12814300" y="9951430"/>
          <a:ext cx="889000" cy="16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161965</xdr:rowOff>
    </xdr:from>
    <xdr:to>
      <xdr:col>85</xdr:col>
      <xdr:colOff>177800</xdr:colOff>
      <xdr:row>59</xdr:row>
      <xdr:rowOff>92115</xdr:rowOff>
    </xdr:to>
    <xdr:sp macro="" textlink="">
      <xdr:nvSpPr>
        <xdr:cNvPr id="605" name="楕円 604"/>
        <xdr:cNvSpPr/>
      </xdr:nvSpPr>
      <xdr:spPr>
        <a:xfrm>
          <a:off x="16268700" y="101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76892</xdr:rowOff>
    </xdr:from>
    <xdr:ext cx="534377" cy="259045"/>
    <xdr:sp macro="" textlink="">
      <xdr:nvSpPr>
        <xdr:cNvPr id="606" name="教育費該当値テキスト"/>
        <xdr:cNvSpPr txBox="1"/>
      </xdr:nvSpPr>
      <xdr:spPr>
        <a:xfrm>
          <a:off x="16370300" y="1002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131071</xdr:rowOff>
    </xdr:from>
    <xdr:to>
      <xdr:col>81</xdr:col>
      <xdr:colOff>101600</xdr:colOff>
      <xdr:row>59</xdr:row>
      <xdr:rowOff>61221</xdr:rowOff>
    </xdr:to>
    <xdr:sp macro="" textlink="">
      <xdr:nvSpPr>
        <xdr:cNvPr id="607" name="楕円 606"/>
        <xdr:cNvSpPr/>
      </xdr:nvSpPr>
      <xdr:spPr>
        <a:xfrm>
          <a:off x="15430500" y="100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52348</xdr:rowOff>
    </xdr:from>
    <xdr:ext cx="534377" cy="259045"/>
    <xdr:sp macro="" textlink="">
      <xdr:nvSpPr>
        <xdr:cNvPr id="608" name="テキスト ボックス 607"/>
        <xdr:cNvSpPr txBox="1"/>
      </xdr:nvSpPr>
      <xdr:spPr>
        <a:xfrm>
          <a:off x="15214111" y="101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62785</xdr:rowOff>
    </xdr:from>
    <xdr:to>
      <xdr:col>76</xdr:col>
      <xdr:colOff>165100</xdr:colOff>
      <xdr:row>59</xdr:row>
      <xdr:rowOff>164385</xdr:rowOff>
    </xdr:to>
    <xdr:sp macro="" textlink="">
      <xdr:nvSpPr>
        <xdr:cNvPr id="609" name="楕円 608"/>
        <xdr:cNvSpPr/>
      </xdr:nvSpPr>
      <xdr:spPr>
        <a:xfrm>
          <a:off x="14541500" y="101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155512</xdr:rowOff>
    </xdr:from>
    <xdr:ext cx="534377" cy="259045"/>
    <xdr:sp macro="" textlink="">
      <xdr:nvSpPr>
        <xdr:cNvPr id="610" name="テキスト ボックス 609"/>
        <xdr:cNvSpPr txBox="1"/>
      </xdr:nvSpPr>
      <xdr:spPr>
        <a:xfrm>
          <a:off x="14325111" y="1027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116724</xdr:rowOff>
    </xdr:from>
    <xdr:to>
      <xdr:col>72</xdr:col>
      <xdr:colOff>38100</xdr:colOff>
      <xdr:row>59</xdr:row>
      <xdr:rowOff>46874</xdr:rowOff>
    </xdr:to>
    <xdr:sp macro="" textlink="">
      <xdr:nvSpPr>
        <xdr:cNvPr id="611" name="楕円 610"/>
        <xdr:cNvSpPr/>
      </xdr:nvSpPr>
      <xdr:spPr>
        <a:xfrm>
          <a:off x="13652500" y="100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38001</xdr:rowOff>
    </xdr:from>
    <xdr:ext cx="534377" cy="259045"/>
    <xdr:sp macro="" textlink="">
      <xdr:nvSpPr>
        <xdr:cNvPr id="612" name="テキスト ボックス 611"/>
        <xdr:cNvSpPr txBox="1"/>
      </xdr:nvSpPr>
      <xdr:spPr>
        <a:xfrm>
          <a:off x="13436111" y="1015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127980</xdr:rowOff>
    </xdr:from>
    <xdr:to>
      <xdr:col>67</xdr:col>
      <xdr:colOff>101600</xdr:colOff>
      <xdr:row>58</xdr:row>
      <xdr:rowOff>58130</xdr:rowOff>
    </xdr:to>
    <xdr:sp macro="" textlink="">
      <xdr:nvSpPr>
        <xdr:cNvPr id="613" name="楕円 612"/>
        <xdr:cNvSpPr/>
      </xdr:nvSpPr>
      <xdr:spPr>
        <a:xfrm>
          <a:off x="12763500" y="99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49257</xdr:rowOff>
    </xdr:from>
    <xdr:ext cx="534377" cy="259045"/>
    <xdr:sp macro="" textlink="">
      <xdr:nvSpPr>
        <xdr:cNvPr id="614" name="テキスト ボックス 613"/>
        <xdr:cNvSpPr txBox="1"/>
      </xdr:nvSpPr>
      <xdr:spPr>
        <a:xfrm>
          <a:off x="12547111" y="99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8" name="テキスト ボックス 62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0" name="テキスト ボックス 62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2" name="テキスト ボックス 63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11753</xdr:rowOff>
    </xdr:from>
    <xdr:to>
      <xdr:col>85</xdr:col>
      <xdr:colOff>126364</xdr:colOff>
      <xdr:row>78</xdr:row>
      <xdr:rowOff>139700</xdr:rowOff>
    </xdr:to>
    <xdr:cxnSp macro="">
      <xdr:nvCxnSpPr>
        <xdr:cNvPr id="636" name="直線コネクタ 635"/>
        <xdr:cNvCxnSpPr/>
      </xdr:nvCxnSpPr>
      <xdr:spPr>
        <a:xfrm flipV="1">
          <a:off x="16317595" y="12699053"/>
          <a:ext cx="1269" cy="813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129880</xdr:rowOff>
    </xdr:from>
    <xdr:ext cx="534377" cy="259045"/>
    <xdr:sp macro="" textlink="">
      <xdr:nvSpPr>
        <xdr:cNvPr id="639" name="災害復旧費最大値テキスト"/>
        <xdr:cNvSpPr txBox="1"/>
      </xdr:nvSpPr>
      <xdr:spPr>
        <a:xfrm>
          <a:off x="16370300" y="124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11753</xdr:rowOff>
    </xdr:from>
    <xdr:to>
      <xdr:col>86</xdr:col>
      <xdr:colOff>25400</xdr:colOff>
      <xdr:row>74</xdr:row>
      <xdr:rowOff>11753</xdr:rowOff>
    </xdr:to>
    <xdr:cxnSp macro="">
      <xdr:nvCxnSpPr>
        <xdr:cNvPr id="640" name="直線コネクタ 639"/>
        <xdr:cNvCxnSpPr/>
      </xdr:nvCxnSpPr>
      <xdr:spPr>
        <a:xfrm>
          <a:off x="16230600" y="1269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32967</xdr:rowOff>
    </xdr:from>
    <xdr:to>
      <xdr:col>85</xdr:col>
      <xdr:colOff>127000</xdr:colOff>
      <xdr:row>75</xdr:row>
      <xdr:rowOff>138763</xdr:rowOff>
    </xdr:to>
    <xdr:cxnSp macro="">
      <xdr:nvCxnSpPr>
        <xdr:cNvPr id="641" name="直線コネクタ 640"/>
        <xdr:cNvCxnSpPr/>
      </xdr:nvCxnSpPr>
      <xdr:spPr>
        <a:xfrm flipV="1">
          <a:off x="15481300" y="12891717"/>
          <a:ext cx="838200" cy="10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147314</xdr:rowOff>
    </xdr:from>
    <xdr:ext cx="469744" cy="259045"/>
    <xdr:sp macro="" textlink="">
      <xdr:nvSpPr>
        <xdr:cNvPr id="642" name="災害復旧費平均値テキスト"/>
        <xdr:cNvSpPr txBox="1"/>
      </xdr:nvSpPr>
      <xdr:spPr>
        <a:xfrm>
          <a:off x="16370300" y="13348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168887</xdr:rowOff>
    </xdr:from>
    <xdr:to>
      <xdr:col>85</xdr:col>
      <xdr:colOff>177800</xdr:colOff>
      <xdr:row>78</xdr:row>
      <xdr:rowOff>99037</xdr:rowOff>
    </xdr:to>
    <xdr:sp macro="" textlink="">
      <xdr:nvSpPr>
        <xdr:cNvPr id="643" name="フローチャート: 判断 642"/>
        <xdr:cNvSpPr/>
      </xdr:nvSpPr>
      <xdr:spPr>
        <a:xfrm>
          <a:off x="16268700" y="133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48900</xdr:rowOff>
    </xdr:from>
    <xdr:to>
      <xdr:col>81</xdr:col>
      <xdr:colOff>50800</xdr:colOff>
      <xdr:row>75</xdr:row>
      <xdr:rowOff>138763</xdr:rowOff>
    </xdr:to>
    <xdr:cxnSp macro="">
      <xdr:nvCxnSpPr>
        <xdr:cNvPr id="644" name="直線コネクタ 643"/>
        <xdr:cNvCxnSpPr/>
      </xdr:nvCxnSpPr>
      <xdr:spPr>
        <a:xfrm>
          <a:off x="14592300" y="12393300"/>
          <a:ext cx="889000" cy="60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9347</xdr:rowOff>
    </xdr:from>
    <xdr:to>
      <xdr:col>81</xdr:col>
      <xdr:colOff>101600</xdr:colOff>
      <xdr:row>78</xdr:row>
      <xdr:rowOff>110947</xdr:rowOff>
    </xdr:to>
    <xdr:sp macro="" textlink="">
      <xdr:nvSpPr>
        <xdr:cNvPr id="645" name="フローチャート: 判断 644"/>
        <xdr:cNvSpPr/>
      </xdr:nvSpPr>
      <xdr:spPr>
        <a:xfrm>
          <a:off x="15430500" y="1338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102074</xdr:rowOff>
    </xdr:from>
    <xdr:ext cx="469744" cy="259045"/>
    <xdr:sp macro="" textlink="">
      <xdr:nvSpPr>
        <xdr:cNvPr id="646" name="テキスト ボックス 645"/>
        <xdr:cNvSpPr txBox="1"/>
      </xdr:nvSpPr>
      <xdr:spPr>
        <a:xfrm>
          <a:off x="15246428" y="1347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161440</xdr:rowOff>
    </xdr:from>
    <xdr:to>
      <xdr:col>76</xdr:col>
      <xdr:colOff>114300</xdr:colOff>
      <xdr:row>72</xdr:row>
      <xdr:rowOff>48900</xdr:rowOff>
    </xdr:to>
    <xdr:cxnSp macro="">
      <xdr:nvCxnSpPr>
        <xdr:cNvPr id="647" name="直線コネクタ 646"/>
        <xdr:cNvCxnSpPr/>
      </xdr:nvCxnSpPr>
      <xdr:spPr>
        <a:xfrm>
          <a:off x="13703300" y="12334390"/>
          <a:ext cx="8890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167218</xdr:rowOff>
    </xdr:from>
    <xdr:to>
      <xdr:col>76</xdr:col>
      <xdr:colOff>165100</xdr:colOff>
      <xdr:row>78</xdr:row>
      <xdr:rowOff>97368</xdr:rowOff>
    </xdr:to>
    <xdr:sp macro="" textlink="">
      <xdr:nvSpPr>
        <xdr:cNvPr id="648" name="フローチャート: 判断 647"/>
        <xdr:cNvSpPr/>
      </xdr:nvSpPr>
      <xdr:spPr>
        <a:xfrm>
          <a:off x="14541500" y="133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88495</xdr:rowOff>
    </xdr:from>
    <xdr:ext cx="469744" cy="259045"/>
    <xdr:sp macro="" textlink="">
      <xdr:nvSpPr>
        <xdr:cNvPr id="649" name="テキスト ボックス 648"/>
        <xdr:cNvSpPr txBox="1"/>
      </xdr:nvSpPr>
      <xdr:spPr>
        <a:xfrm>
          <a:off x="14357428" y="1346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78801</xdr:rowOff>
    </xdr:from>
    <xdr:to>
      <xdr:col>71</xdr:col>
      <xdr:colOff>177800</xdr:colOff>
      <xdr:row>71</xdr:row>
      <xdr:rowOff>161440</xdr:rowOff>
    </xdr:to>
    <xdr:cxnSp macro="">
      <xdr:nvCxnSpPr>
        <xdr:cNvPr id="650" name="直線コネクタ 649"/>
        <xdr:cNvCxnSpPr/>
      </xdr:nvCxnSpPr>
      <xdr:spPr>
        <a:xfrm>
          <a:off x="12814300" y="12251751"/>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112880</xdr:rowOff>
    </xdr:from>
    <xdr:to>
      <xdr:col>72</xdr:col>
      <xdr:colOff>38100</xdr:colOff>
      <xdr:row>78</xdr:row>
      <xdr:rowOff>43030</xdr:rowOff>
    </xdr:to>
    <xdr:sp macro="" textlink="">
      <xdr:nvSpPr>
        <xdr:cNvPr id="651" name="フローチャート: 判断 650"/>
        <xdr:cNvSpPr/>
      </xdr:nvSpPr>
      <xdr:spPr>
        <a:xfrm>
          <a:off x="13652500" y="1331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34157</xdr:rowOff>
    </xdr:from>
    <xdr:ext cx="469744" cy="259045"/>
    <xdr:sp macro="" textlink="">
      <xdr:nvSpPr>
        <xdr:cNvPr id="652" name="テキスト ボックス 651"/>
        <xdr:cNvSpPr txBox="1"/>
      </xdr:nvSpPr>
      <xdr:spPr>
        <a:xfrm>
          <a:off x="13468428" y="1340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113612</xdr:rowOff>
    </xdr:from>
    <xdr:to>
      <xdr:col>67</xdr:col>
      <xdr:colOff>101600</xdr:colOff>
      <xdr:row>78</xdr:row>
      <xdr:rowOff>43762</xdr:rowOff>
    </xdr:to>
    <xdr:sp macro="" textlink="">
      <xdr:nvSpPr>
        <xdr:cNvPr id="653" name="フローチャート: 判断 652"/>
        <xdr:cNvSpPr/>
      </xdr:nvSpPr>
      <xdr:spPr>
        <a:xfrm>
          <a:off x="12763500" y="1331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34889</xdr:rowOff>
    </xdr:from>
    <xdr:ext cx="469744" cy="259045"/>
    <xdr:sp macro="" textlink="">
      <xdr:nvSpPr>
        <xdr:cNvPr id="654" name="テキスト ボックス 653"/>
        <xdr:cNvSpPr txBox="1"/>
      </xdr:nvSpPr>
      <xdr:spPr>
        <a:xfrm>
          <a:off x="12579428" y="1340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153617</xdr:rowOff>
    </xdr:from>
    <xdr:to>
      <xdr:col>85</xdr:col>
      <xdr:colOff>177800</xdr:colOff>
      <xdr:row>75</xdr:row>
      <xdr:rowOff>83767</xdr:rowOff>
    </xdr:to>
    <xdr:sp macro="" textlink="">
      <xdr:nvSpPr>
        <xdr:cNvPr id="660" name="楕円 659"/>
        <xdr:cNvSpPr/>
      </xdr:nvSpPr>
      <xdr:spPr>
        <a:xfrm>
          <a:off x="16268700" y="128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5044</xdr:rowOff>
    </xdr:from>
    <xdr:ext cx="534377" cy="259045"/>
    <xdr:sp macro="" textlink="">
      <xdr:nvSpPr>
        <xdr:cNvPr id="661" name="災害復旧費該当値テキスト"/>
        <xdr:cNvSpPr txBox="1"/>
      </xdr:nvSpPr>
      <xdr:spPr>
        <a:xfrm>
          <a:off x="16370300" y="126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87963</xdr:rowOff>
    </xdr:from>
    <xdr:to>
      <xdr:col>81</xdr:col>
      <xdr:colOff>101600</xdr:colOff>
      <xdr:row>76</xdr:row>
      <xdr:rowOff>18114</xdr:rowOff>
    </xdr:to>
    <xdr:sp macro="" textlink="">
      <xdr:nvSpPr>
        <xdr:cNvPr id="662" name="楕円 661"/>
        <xdr:cNvSpPr/>
      </xdr:nvSpPr>
      <xdr:spPr>
        <a:xfrm>
          <a:off x="15430500" y="129467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34640</xdr:rowOff>
    </xdr:from>
    <xdr:ext cx="534377" cy="259045"/>
    <xdr:sp macro="" textlink="">
      <xdr:nvSpPr>
        <xdr:cNvPr id="663" name="テキスト ボックス 662"/>
        <xdr:cNvSpPr txBox="1"/>
      </xdr:nvSpPr>
      <xdr:spPr>
        <a:xfrm>
          <a:off x="15214111" y="1272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169550</xdr:rowOff>
    </xdr:from>
    <xdr:to>
      <xdr:col>76</xdr:col>
      <xdr:colOff>165100</xdr:colOff>
      <xdr:row>72</xdr:row>
      <xdr:rowOff>99700</xdr:rowOff>
    </xdr:to>
    <xdr:sp macro="" textlink="">
      <xdr:nvSpPr>
        <xdr:cNvPr id="664" name="楕円 663"/>
        <xdr:cNvSpPr/>
      </xdr:nvSpPr>
      <xdr:spPr>
        <a:xfrm>
          <a:off x="14541500" y="123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116227</xdr:rowOff>
    </xdr:from>
    <xdr:ext cx="534377" cy="259045"/>
    <xdr:sp macro="" textlink="">
      <xdr:nvSpPr>
        <xdr:cNvPr id="665" name="テキスト ボックス 664"/>
        <xdr:cNvSpPr txBox="1"/>
      </xdr:nvSpPr>
      <xdr:spPr>
        <a:xfrm>
          <a:off x="14325111" y="1211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110640</xdr:rowOff>
    </xdr:from>
    <xdr:to>
      <xdr:col>72</xdr:col>
      <xdr:colOff>38100</xdr:colOff>
      <xdr:row>72</xdr:row>
      <xdr:rowOff>40790</xdr:rowOff>
    </xdr:to>
    <xdr:sp macro="" textlink="">
      <xdr:nvSpPr>
        <xdr:cNvPr id="666" name="楕円 665"/>
        <xdr:cNvSpPr/>
      </xdr:nvSpPr>
      <xdr:spPr>
        <a:xfrm>
          <a:off x="13652500" y="122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57317</xdr:rowOff>
    </xdr:from>
    <xdr:ext cx="534377" cy="259045"/>
    <xdr:sp macro="" textlink="">
      <xdr:nvSpPr>
        <xdr:cNvPr id="667" name="テキスト ボックス 666"/>
        <xdr:cNvSpPr txBox="1"/>
      </xdr:nvSpPr>
      <xdr:spPr>
        <a:xfrm>
          <a:off x="13436111" y="1205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28001</xdr:rowOff>
    </xdr:from>
    <xdr:to>
      <xdr:col>67</xdr:col>
      <xdr:colOff>101600</xdr:colOff>
      <xdr:row>71</xdr:row>
      <xdr:rowOff>129601</xdr:rowOff>
    </xdr:to>
    <xdr:sp macro="" textlink="">
      <xdr:nvSpPr>
        <xdr:cNvPr id="668" name="楕円 667"/>
        <xdr:cNvSpPr/>
      </xdr:nvSpPr>
      <xdr:spPr>
        <a:xfrm>
          <a:off x="12763500" y="122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146128</xdr:rowOff>
    </xdr:from>
    <xdr:ext cx="534377" cy="259045"/>
    <xdr:sp macro="" textlink="">
      <xdr:nvSpPr>
        <xdr:cNvPr id="669" name="テキスト ボックス 668"/>
        <xdr:cNvSpPr txBox="1"/>
      </xdr:nvSpPr>
      <xdr:spPr>
        <a:xfrm>
          <a:off x="12547111" y="119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3" name="直線コネクタ 692"/>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4"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5" name="直線コネクタ 694"/>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6"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7" name="直線コネクタ 696"/>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51676</xdr:rowOff>
    </xdr:from>
    <xdr:to>
      <xdr:col>85</xdr:col>
      <xdr:colOff>127000</xdr:colOff>
      <xdr:row>95</xdr:row>
      <xdr:rowOff>126161</xdr:rowOff>
    </xdr:to>
    <xdr:cxnSp macro="">
      <xdr:nvCxnSpPr>
        <xdr:cNvPr id="698" name="直線コネクタ 697"/>
        <xdr:cNvCxnSpPr/>
      </xdr:nvCxnSpPr>
      <xdr:spPr>
        <a:xfrm flipV="1">
          <a:off x="15481300" y="16339426"/>
          <a:ext cx="8382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699" name="公債費平均値テキスト"/>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0" name="フローチャート: 判断 699"/>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126161</xdr:rowOff>
    </xdr:from>
    <xdr:to>
      <xdr:col>81</xdr:col>
      <xdr:colOff>50800</xdr:colOff>
      <xdr:row>95</xdr:row>
      <xdr:rowOff>147676</xdr:rowOff>
    </xdr:to>
    <xdr:cxnSp macro="">
      <xdr:nvCxnSpPr>
        <xdr:cNvPr id="701" name="直線コネクタ 700"/>
        <xdr:cNvCxnSpPr/>
      </xdr:nvCxnSpPr>
      <xdr:spPr>
        <a:xfrm flipV="1">
          <a:off x="14592300" y="16413911"/>
          <a:ext cx="889000" cy="2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2" name="フローチャート: 判断 701"/>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3" name="テキスト ボックス 702"/>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141060</xdr:rowOff>
    </xdr:from>
    <xdr:to>
      <xdr:col>76</xdr:col>
      <xdr:colOff>114300</xdr:colOff>
      <xdr:row>95</xdr:row>
      <xdr:rowOff>147676</xdr:rowOff>
    </xdr:to>
    <xdr:cxnSp macro="">
      <xdr:nvCxnSpPr>
        <xdr:cNvPr id="704" name="直線コネクタ 703"/>
        <xdr:cNvCxnSpPr/>
      </xdr:nvCxnSpPr>
      <xdr:spPr>
        <a:xfrm>
          <a:off x="13703300" y="16428810"/>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5" name="フローチャート: 判断 704"/>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6" name="テキスト ボックス 705"/>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141060</xdr:rowOff>
    </xdr:from>
    <xdr:to>
      <xdr:col>71</xdr:col>
      <xdr:colOff>177800</xdr:colOff>
      <xdr:row>96</xdr:row>
      <xdr:rowOff>33516</xdr:rowOff>
    </xdr:to>
    <xdr:cxnSp macro="">
      <xdr:nvCxnSpPr>
        <xdr:cNvPr id="707" name="直線コネクタ 706"/>
        <xdr:cNvCxnSpPr/>
      </xdr:nvCxnSpPr>
      <xdr:spPr>
        <a:xfrm flipV="1">
          <a:off x="12814300" y="16428810"/>
          <a:ext cx="889000" cy="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08" name="フローチャート: 判断 707"/>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09" name="テキスト ボックス 708"/>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0" name="フローチャート: 判断 709"/>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1" name="テキスト ボックス 710"/>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876</xdr:rowOff>
    </xdr:from>
    <xdr:to>
      <xdr:col>85</xdr:col>
      <xdr:colOff>177800</xdr:colOff>
      <xdr:row>95</xdr:row>
      <xdr:rowOff>102476</xdr:rowOff>
    </xdr:to>
    <xdr:sp macro="" textlink="">
      <xdr:nvSpPr>
        <xdr:cNvPr id="717" name="楕円 716"/>
        <xdr:cNvSpPr/>
      </xdr:nvSpPr>
      <xdr:spPr>
        <a:xfrm>
          <a:off x="16268700" y="162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150753</xdr:rowOff>
    </xdr:from>
    <xdr:ext cx="534377" cy="259045"/>
    <xdr:sp macro="" textlink="">
      <xdr:nvSpPr>
        <xdr:cNvPr id="718" name="公債費該当値テキスト"/>
        <xdr:cNvSpPr txBox="1"/>
      </xdr:nvSpPr>
      <xdr:spPr>
        <a:xfrm>
          <a:off x="16370300" y="162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75361</xdr:rowOff>
    </xdr:from>
    <xdr:to>
      <xdr:col>81</xdr:col>
      <xdr:colOff>101600</xdr:colOff>
      <xdr:row>96</xdr:row>
      <xdr:rowOff>5511</xdr:rowOff>
    </xdr:to>
    <xdr:sp macro="" textlink="">
      <xdr:nvSpPr>
        <xdr:cNvPr id="719" name="楕円 718"/>
        <xdr:cNvSpPr/>
      </xdr:nvSpPr>
      <xdr:spPr>
        <a:xfrm>
          <a:off x="15430500" y="163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168088</xdr:rowOff>
    </xdr:from>
    <xdr:ext cx="534377" cy="259045"/>
    <xdr:sp macro="" textlink="">
      <xdr:nvSpPr>
        <xdr:cNvPr id="720" name="テキスト ボックス 719"/>
        <xdr:cNvSpPr txBox="1"/>
      </xdr:nvSpPr>
      <xdr:spPr>
        <a:xfrm>
          <a:off x="15214111" y="164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96876</xdr:rowOff>
    </xdr:from>
    <xdr:to>
      <xdr:col>76</xdr:col>
      <xdr:colOff>165100</xdr:colOff>
      <xdr:row>96</xdr:row>
      <xdr:rowOff>27026</xdr:rowOff>
    </xdr:to>
    <xdr:sp macro="" textlink="">
      <xdr:nvSpPr>
        <xdr:cNvPr id="721" name="楕円 720"/>
        <xdr:cNvSpPr/>
      </xdr:nvSpPr>
      <xdr:spPr>
        <a:xfrm>
          <a:off x="14541500" y="163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18153</xdr:rowOff>
    </xdr:from>
    <xdr:ext cx="534377" cy="259045"/>
    <xdr:sp macro="" textlink="">
      <xdr:nvSpPr>
        <xdr:cNvPr id="722" name="テキスト ボックス 721"/>
        <xdr:cNvSpPr txBox="1"/>
      </xdr:nvSpPr>
      <xdr:spPr>
        <a:xfrm>
          <a:off x="14325111" y="1647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90260</xdr:rowOff>
    </xdr:from>
    <xdr:to>
      <xdr:col>72</xdr:col>
      <xdr:colOff>38100</xdr:colOff>
      <xdr:row>96</xdr:row>
      <xdr:rowOff>20410</xdr:rowOff>
    </xdr:to>
    <xdr:sp macro="" textlink="">
      <xdr:nvSpPr>
        <xdr:cNvPr id="723" name="楕円 722"/>
        <xdr:cNvSpPr/>
      </xdr:nvSpPr>
      <xdr:spPr>
        <a:xfrm>
          <a:off x="13652500" y="163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11537</xdr:rowOff>
    </xdr:from>
    <xdr:ext cx="534377" cy="259045"/>
    <xdr:sp macro="" textlink="">
      <xdr:nvSpPr>
        <xdr:cNvPr id="724" name="テキスト ボックス 723"/>
        <xdr:cNvSpPr txBox="1"/>
      </xdr:nvSpPr>
      <xdr:spPr>
        <a:xfrm>
          <a:off x="13436111" y="164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154166</xdr:rowOff>
    </xdr:from>
    <xdr:to>
      <xdr:col>67</xdr:col>
      <xdr:colOff>101600</xdr:colOff>
      <xdr:row>96</xdr:row>
      <xdr:rowOff>84316</xdr:rowOff>
    </xdr:to>
    <xdr:sp macro="" textlink="">
      <xdr:nvSpPr>
        <xdr:cNvPr id="725" name="楕円 724"/>
        <xdr:cNvSpPr/>
      </xdr:nvSpPr>
      <xdr:spPr>
        <a:xfrm>
          <a:off x="12763500" y="164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75443</xdr:rowOff>
    </xdr:from>
    <xdr:ext cx="534377" cy="259045"/>
    <xdr:sp macro="" textlink="">
      <xdr:nvSpPr>
        <xdr:cNvPr id="726" name="テキスト ボックス 725"/>
        <xdr:cNvSpPr txBox="1"/>
      </xdr:nvSpPr>
      <xdr:spPr>
        <a:xfrm>
          <a:off x="12547111" y="165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0" name="直線コネクタ 749"/>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1"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3"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4" name="直線コネクタ 753"/>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6" name="諸支出金平均値テキスト"/>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7" name="フローチャート: 判断 756"/>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59" name="フローチャート: 判断 758"/>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0" name="テキスト ボックス 759"/>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2" name="フローチャート: 判断 761"/>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3" name="テキスト ボックス 762"/>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5" name="フローチャート: 判断 764"/>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6" name="テキスト ボックス 765"/>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7" name="フローチャート: 判断 766"/>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68" name="テキスト ボックス 767"/>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5" name="諸支出金該当値テキスト"/>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目的別の住民一人当たりのコストのうち、類似団体平均を上回っているのは議会費、総務費、民生費、労働費、商工費、土木費、消防費、災害復旧費である。</a:t>
          </a:r>
          <a:endParaRPr lang="ja-JP" altLang="ja-JP" sz="1400">
            <a:effectLst/>
          </a:endParaRPr>
        </a:p>
        <a:p>
          <a:r>
            <a:rPr kumimoji="1" lang="ja-JP" altLang="ja-JP" sz="1100" baseline="0">
              <a:solidFill>
                <a:schemeClr val="dk1"/>
              </a:solidFill>
              <a:effectLst/>
              <a:latin typeface="+mn-lt"/>
              <a:ea typeface="+mn-ea"/>
              <a:cs typeface="+mn-cs"/>
            </a:rPr>
            <a:t>　平成３０年７月豪雨災害及び令和３年大雨災害の影響により、災害復旧事業費が前年度と同様に高水準で推移している。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緊急自然災害防止対策事業及び緊急浚渫推進事業の影響により、土木費が前年度から高水準で推移している。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公債費は、類似団体を下回っているものの、</a:t>
          </a:r>
          <a:r>
            <a:rPr kumimoji="1" lang="ja-JP" altLang="ja-JP" sz="1100" baseline="0">
              <a:solidFill>
                <a:schemeClr val="dk1"/>
              </a:solidFill>
              <a:effectLst/>
              <a:latin typeface="+mn-lt"/>
              <a:ea typeface="+mn-ea"/>
              <a:cs typeface="+mn-cs"/>
            </a:rPr>
            <a:t>平成３０年７月豪雨災害及び令和３年大雨災害</a:t>
          </a:r>
          <a:r>
            <a:rPr kumimoji="1" lang="ja-JP" altLang="en-US" sz="1100" baseline="0">
              <a:solidFill>
                <a:schemeClr val="dk1"/>
              </a:solidFill>
              <a:effectLst/>
              <a:latin typeface="+mn-lt"/>
              <a:ea typeface="+mn-ea"/>
              <a:cs typeface="+mn-cs"/>
            </a:rPr>
            <a:t>や庁舎整備事業等の実施により増加傾向にある。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年度の財政調整基金残高は</a:t>
          </a:r>
          <a:r>
            <a:rPr kumimoji="1" lang="en-US" altLang="ja-JP" sz="1100">
              <a:solidFill>
                <a:schemeClr val="dk1"/>
              </a:solidFill>
              <a:effectLst/>
              <a:latin typeface="+mn-lt"/>
              <a:ea typeface="+mn-ea"/>
              <a:cs typeface="+mn-cs"/>
            </a:rPr>
            <a:t>381</a:t>
          </a:r>
          <a:r>
            <a:rPr kumimoji="1" lang="ja-JP" altLang="ja-JP" sz="1100">
              <a:solidFill>
                <a:schemeClr val="dk1"/>
              </a:solidFill>
              <a:effectLst/>
              <a:latin typeface="+mn-lt"/>
              <a:ea typeface="+mn-ea"/>
              <a:cs typeface="+mn-cs"/>
            </a:rPr>
            <a:t>百万円増加し、標準財政規模比は</a:t>
          </a:r>
          <a:r>
            <a:rPr kumimoji="1" lang="en-US" altLang="ja-JP" sz="1100">
              <a:solidFill>
                <a:schemeClr val="dk1"/>
              </a:solidFill>
              <a:effectLst/>
              <a:latin typeface="+mn-lt"/>
              <a:ea typeface="+mn-ea"/>
              <a:cs typeface="+mn-cs"/>
            </a:rPr>
            <a:t>4.61</a:t>
          </a:r>
          <a:r>
            <a:rPr kumimoji="1" lang="ja-JP" altLang="ja-JP" sz="1100">
              <a:solidFill>
                <a:schemeClr val="dk1"/>
              </a:solidFill>
              <a:effectLst/>
              <a:latin typeface="+mn-lt"/>
              <a:ea typeface="+mn-ea"/>
              <a:cs typeface="+mn-cs"/>
            </a:rPr>
            <a:t>ポイント上昇し、実質単年度収支は</a:t>
          </a:r>
          <a:r>
            <a:rPr kumimoji="1" lang="ja-JP" altLang="en-US" sz="1100">
              <a:solidFill>
                <a:schemeClr val="dk1"/>
              </a:solidFill>
              <a:effectLst/>
              <a:latin typeface="+mn-lt"/>
              <a:ea typeface="+mn-ea"/>
              <a:cs typeface="+mn-cs"/>
            </a:rPr>
            <a:t>プラスに転じた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今後も引き続き、財政調整基金繰入金に依存しない財政運営に向けた取組を継続する必要がある。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各会計とも実質収支の赤字は生じていない。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元利償還金は前年度から</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百万円増額しており、今後、平成３０年７月豪雨災害及び令和３年大雨災害関連、緊急自然災害防止対策事業並びに庁舎整備事業等の元利償還金が多額となることから増加が見込まれる。</a:t>
          </a:r>
          <a:endParaRPr lang="ja-JP" altLang="ja-JP" sz="1400">
            <a:effectLst/>
          </a:endParaRPr>
        </a:p>
        <a:p>
          <a:r>
            <a:rPr kumimoji="1" lang="ja-JP" altLang="ja-JP" sz="1100">
              <a:solidFill>
                <a:schemeClr val="dk1"/>
              </a:solidFill>
              <a:effectLst/>
              <a:latin typeface="+mn-lt"/>
              <a:ea typeface="+mn-ea"/>
              <a:cs typeface="+mn-cs"/>
            </a:rPr>
            <a:t>　算入公債費等も増加見込であり、実質公債費比率の分子は今後増加する見込みである。</a:t>
          </a:r>
          <a:endParaRPr lang="ja-JP" altLang="ja-JP" sz="1400">
            <a:effectLst/>
          </a:endParaRPr>
        </a:p>
        <a:p>
          <a:r>
            <a:rPr kumimoji="1" lang="ja-JP" altLang="ja-JP" sz="1100">
              <a:solidFill>
                <a:schemeClr val="dk1"/>
              </a:solidFill>
              <a:effectLst/>
              <a:latin typeface="+mn-lt"/>
              <a:ea typeface="+mn-ea"/>
              <a:cs typeface="+mn-cs"/>
            </a:rPr>
            <a:t>　今後も選択と集中により地方債の発行抑制を図る必要がある。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一般会計に係る地方債の現在高は、平成３０年７月豪雨災害及び令和３年大雨災害関連、緊急自然災害防止対策事業並びに庁舎整備事業等により多額の地方債を発行したことから、前年度と比べ</a:t>
          </a:r>
          <a:r>
            <a:rPr kumimoji="1" lang="en-US" altLang="ja-JP" sz="1100">
              <a:solidFill>
                <a:schemeClr val="dk1"/>
              </a:solidFill>
              <a:effectLst/>
              <a:latin typeface="+mn-lt"/>
              <a:ea typeface="+mn-ea"/>
              <a:cs typeface="+mn-cs"/>
            </a:rPr>
            <a:t>1,521</a:t>
          </a:r>
          <a:r>
            <a:rPr kumimoji="1" lang="ja-JP" altLang="ja-JP" sz="1100">
              <a:solidFill>
                <a:schemeClr val="dk1"/>
              </a:solidFill>
              <a:effectLst/>
              <a:latin typeface="+mn-lt"/>
              <a:ea typeface="+mn-ea"/>
              <a:cs typeface="+mn-cs"/>
            </a:rPr>
            <a:t>百万円増加した。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ただし、充当可能基金が前年度と比べ</a:t>
          </a:r>
          <a:r>
            <a:rPr kumimoji="1" lang="en-US" altLang="ja-JP" sz="1100">
              <a:solidFill>
                <a:schemeClr val="dk1"/>
              </a:solidFill>
              <a:effectLst/>
              <a:latin typeface="+mn-lt"/>
              <a:ea typeface="+mn-ea"/>
              <a:cs typeface="+mn-cs"/>
            </a:rPr>
            <a:t>615</a:t>
          </a:r>
          <a:r>
            <a:rPr kumimoji="1" lang="ja-JP" altLang="ja-JP" sz="1100">
              <a:solidFill>
                <a:schemeClr val="dk1"/>
              </a:solidFill>
              <a:effectLst/>
              <a:latin typeface="+mn-lt"/>
              <a:ea typeface="+mn-ea"/>
              <a:cs typeface="+mn-cs"/>
            </a:rPr>
            <a:t>百万円増加し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基準財政需要額算定見込額も前年と比べ</a:t>
          </a:r>
          <a:r>
            <a:rPr kumimoji="1" lang="en-US" altLang="ja-JP" sz="1100">
              <a:solidFill>
                <a:schemeClr val="dk1"/>
              </a:solidFill>
              <a:effectLst/>
              <a:latin typeface="+mn-lt"/>
              <a:ea typeface="+mn-ea"/>
              <a:cs typeface="+mn-cs"/>
            </a:rPr>
            <a:t>997</a:t>
          </a:r>
          <a:r>
            <a:rPr kumimoji="1" lang="ja-JP" altLang="ja-JP" sz="1100">
              <a:solidFill>
                <a:schemeClr val="dk1"/>
              </a:solidFill>
              <a:effectLst/>
              <a:latin typeface="+mn-lt"/>
              <a:ea typeface="+mn-ea"/>
              <a:cs typeface="+mn-cs"/>
            </a:rPr>
            <a:t>百万円増額したため、将来負担比率の分子は前年度と比べ</a:t>
          </a:r>
          <a:r>
            <a:rPr kumimoji="1" lang="en-US" altLang="ja-JP" sz="1100">
              <a:solidFill>
                <a:schemeClr val="dk1"/>
              </a:solidFill>
              <a:effectLst/>
              <a:latin typeface="+mn-lt"/>
              <a:ea typeface="+mn-ea"/>
              <a:cs typeface="+mn-cs"/>
            </a:rPr>
            <a:t>248</a:t>
          </a:r>
          <a:r>
            <a:rPr kumimoji="1" lang="ja-JP" altLang="ja-JP" sz="1100">
              <a:solidFill>
                <a:schemeClr val="dk1"/>
              </a:solidFill>
              <a:effectLst/>
              <a:latin typeface="+mn-lt"/>
              <a:ea typeface="+mn-ea"/>
              <a:cs typeface="+mn-cs"/>
            </a:rPr>
            <a:t>百万円減額した。</a:t>
          </a:r>
          <a:endParaRPr lang="ja-JP" altLang="ja-JP" sz="1400">
            <a:effectLst/>
          </a:endParaRPr>
        </a:p>
        <a:p>
          <a:r>
            <a:rPr kumimoji="1" lang="ja-JP" altLang="ja-JP" sz="1100">
              <a:solidFill>
                <a:schemeClr val="dk1"/>
              </a:solidFill>
              <a:effectLst/>
              <a:latin typeface="+mn-lt"/>
              <a:ea typeface="+mn-ea"/>
              <a:cs typeface="+mn-cs"/>
            </a:rPr>
            <a:t>　今後、複合施設整備事業等の</a:t>
          </a:r>
          <a:r>
            <a:rPr kumimoji="1" lang="ja-JP" altLang="en-US" sz="1100">
              <a:solidFill>
                <a:schemeClr val="dk1"/>
              </a:solidFill>
              <a:effectLst/>
              <a:latin typeface="+mn-lt"/>
              <a:ea typeface="+mn-ea"/>
              <a:cs typeface="+mn-cs"/>
            </a:rPr>
            <a:t>大型投資事業の</a:t>
          </a:r>
          <a:r>
            <a:rPr kumimoji="1" lang="ja-JP" altLang="ja-JP" sz="1100">
              <a:solidFill>
                <a:schemeClr val="dk1"/>
              </a:solidFill>
              <a:effectLst/>
              <a:latin typeface="+mn-lt"/>
              <a:ea typeface="+mn-ea"/>
              <a:cs typeface="+mn-cs"/>
            </a:rPr>
            <a:t>実施などにより地方債の現在高の増加が見込まれるため、選択と集中により地方債発行抑制を図るとともに、基金の取り崩しも抑制する必要がある。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広島県竹原市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特定目的基金の活用可能な事業に</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百万円を取り崩したものの、決算剰余金や令和</a:t>
          </a:r>
          <a:r>
            <a:rPr kumimoji="1" lang="ja-JP" altLang="en-US" sz="1100">
              <a:solidFill>
                <a:schemeClr val="dk1"/>
              </a:solidFill>
              <a:effectLst/>
              <a:latin typeface="+mn-lt"/>
              <a:ea typeface="+mn-ea"/>
              <a:cs typeface="+mn-cs"/>
            </a:rPr>
            <a:t>４年度</a:t>
          </a:r>
          <a:r>
            <a:rPr kumimoji="1" lang="ja-JP" altLang="ja-JP" sz="1100">
              <a:solidFill>
                <a:schemeClr val="dk1"/>
              </a:solidFill>
              <a:effectLst/>
              <a:latin typeface="+mn-lt"/>
              <a:ea typeface="+mn-ea"/>
              <a:cs typeface="+mn-cs"/>
            </a:rPr>
            <a:t>決算による財源調整、ふるさと応援寄附金、公債利子等計</a:t>
          </a:r>
          <a:r>
            <a:rPr kumimoji="1" lang="en-US" altLang="ja-JP" sz="1100">
              <a:solidFill>
                <a:schemeClr val="dk1"/>
              </a:solidFill>
              <a:effectLst/>
              <a:latin typeface="+mn-lt"/>
              <a:ea typeface="+mn-ea"/>
              <a:cs typeface="+mn-cs"/>
            </a:rPr>
            <a:t>560</a:t>
          </a:r>
          <a:r>
            <a:rPr kumimoji="1" lang="ja-JP" altLang="ja-JP" sz="1100">
              <a:solidFill>
                <a:schemeClr val="dk1"/>
              </a:solidFill>
              <a:effectLst/>
              <a:latin typeface="+mn-lt"/>
              <a:ea typeface="+mn-ea"/>
              <a:cs typeface="+mn-cs"/>
            </a:rPr>
            <a:t>百万円を積み立てたため、前年度と比べ</a:t>
          </a:r>
          <a:r>
            <a:rPr kumimoji="1" lang="en-US" altLang="ja-JP" sz="1100">
              <a:solidFill>
                <a:schemeClr val="dk1"/>
              </a:solidFill>
              <a:effectLst/>
              <a:latin typeface="+mn-lt"/>
              <a:ea typeface="+mn-ea"/>
              <a:cs typeface="+mn-cs"/>
            </a:rPr>
            <a:t>533</a:t>
          </a:r>
          <a:r>
            <a:rPr kumimoji="1" lang="ja-JP" altLang="ja-JP" sz="1100">
              <a:solidFill>
                <a:schemeClr val="dk1"/>
              </a:solidFill>
              <a:effectLst/>
              <a:latin typeface="+mn-lt"/>
              <a:ea typeface="+mn-ea"/>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規模償却資産の増による固定資産税の増加等により基金残高が増加しているものの、今後においては、人口減少・少子高齢化の進行に伴う市民税の減収・社会保障関連経費の増加等に加え、固定資産税の減収が見込まれる。また、公共施設ゾーンの再整備や、土砂災害・津波災害等の大規模災害に備えた災害に強いまちづくりの推進などに取り組むこととしており、今後も、将来にわたり収支が均衡した持続可能な財政運営を行うための取組を継続す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都市基盤整備基金：都市基盤整備の振興を図り、産業、経済、環境施設等の総合的な発展と住民福祉の増進に寄与するため。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地域福祉基金：障害者、高齢者及び児童福祉その他の社会保障施策に要する経費の財源に充てるため。</a:t>
          </a:r>
          <a:endParaRPr lang="ja-JP" altLang="ja-JP" sz="1400">
            <a:effectLst/>
          </a:endParaRPr>
        </a:p>
        <a:p>
          <a:r>
            <a:rPr kumimoji="1" lang="ja-JP" altLang="ja-JP" sz="1100">
              <a:solidFill>
                <a:schemeClr val="dk1"/>
              </a:solidFill>
              <a:effectLst/>
              <a:latin typeface="+mn-lt"/>
              <a:ea typeface="+mn-ea"/>
              <a:cs typeface="+mn-cs"/>
            </a:rPr>
            <a:t>　地域振興基金：高齢者対策その他の社会福祉施策及び地域資源を活用した街づくりに要する経費の財源に充てるため。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地域振興基金：活用可能な事業に</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百万円を取り崩したものの、ふるさと応援</a:t>
          </a:r>
          <a:r>
            <a:rPr kumimoji="1" lang="ja-JP" altLang="en-US" sz="1100">
              <a:solidFill>
                <a:schemeClr val="dk1"/>
              </a:solidFill>
              <a:effectLst/>
              <a:latin typeface="+mn-lt"/>
              <a:ea typeface="+mn-ea"/>
              <a:cs typeface="+mn-cs"/>
            </a:rPr>
            <a:t>寄附金</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百万円積み立てたため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都市基盤整備基金：令和</a:t>
          </a:r>
          <a:r>
            <a:rPr kumimoji="1" lang="ja-JP" altLang="en-US" sz="1100">
              <a:solidFill>
                <a:schemeClr val="dk1"/>
              </a:solidFill>
              <a:effectLst/>
              <a:latin typeface="+mn-lt"/>
              <a:ea typeface="+mn-ea"/>
              <a:cs typeface="+mn-cs"/>
            </a:rPr>
            <a:t>５年度</a:t>
          </a:r>
          <a:r>
            <a:rPr kumimoji="1" lang="ja-JP" altLang="ja-JP" sz="1100">
              <a:solidFill>
                <a:schemeClr val="dk1"/>
              </a:solidFill>
              <a:effectLst/>
              <a:latin typeface="+mn-lt"/>
              <a:ea typeface="+mn-ea"/>
              <a:cs typeface="+mn-cs"/>
            </a:rPr>
            <a:t>決算に基づき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百万円積み立てたため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複合庁舎整備事業等必要な事業においては活用可能な特定目的基金の取り崩しを実施する一方、ふるさと応援</a:t>
          </a:r>
          <a:r>
            <a:rPr kumimoji="1" lang="ja-JP" altLang="en-US" sz="1100">
              <a:solidFill>
                <a:schemeClr val="dk1"/>
              </a:solidFill>
              <a:effectLst/>
              <a:latin typeface="+mn-lt"/>
              <a:ea typeface="+mn-ea"/>
              <a:cs typeface="+mn-cs"/>
            </a:rPr>
            <a:t>寄付金や</a:t>
          </a:r>
          <a:r>
            <a:rPr kumimoji="1" lang="ja-JP" altLang="ja-JP" sz="1100">
              <a:solidFill>
                <a:schemeClr val="dk1"/>
              </a:solidFill>
              <a:effectLst/>
              <a:latin typeface="+mn-lt"/>
              <a:ea typeface="+mn-ea"/>
              <a:cs typeface="+mn-cs"/>
            </a:rPr>
            <a:t>企業版ふるさと</a:t>
          </a:r>
          <a:r>
            <a:rPr kumimoji="1" lang="ja-JP" altLang="en-US" sz="1100">
              <a:solidFill>
                <a:schemeClr val="dk1"/>
              </a:solidFill>
              <a:effectLst/>
              <a:latin typeface="+mn-lt"/>
              <a:ea typeface="+mn-ea"/>
              <a:cs typeface="+mn-cs"/>
            </a:rPr>
            <a:t>応援寄附金</a:t>
          </a:r>
          <a:r>
            <a:rPr kumimoji="1" lang="ja-JP" altLang="ja-JP" sz="1100">
              <a:solidFill>
                <a:schemeClr val="dk1"/>
              </a:solidFill>
              <a:effectLst/>
              <a:latin typeface="+mn-lt"/>
              <a:ea typeface="+mn-ea"/>
              <a:cs typeface="+mn-cs"/>
            </a:rPr>
            <a:t>等の歳入確保をさらに推進する。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257</a:t>
          </a:r>
          <a:r>
            <a:rPr kumimoji="1" lang="ja-JP" altLang="ja-JP" sz="1100">
              <a:solidFill>
                <a:schemeClr val="dk1"/>
              </a:solidFill>
              <a:effectLst/>
              <a:latin typeface="+mn-lt"/>
              <a:ea typeface="+mn-ea"/>
              <a:cs typeface="+mn-cs"/>
            </a:rPr>
            <a:t>百万円積み立て、令和</a:t>
          </a:r>
          <a:r>
            <a:rPr kumimoji="1" lang="ja-JP" altLang="en-US" sz="1100">
              <a:solidFill>
                <a:schemeClr val="dk1"/>
              </a:solidFill>
              <a:effectLst/>
              <a:latin typeface="+mn-lt"/>
              <a:ea typeface="+mn-ea"/>
              <a:cs typeface="+mn-cs"/>
            </a:rPr>
            <a:t>５年度</a:t>
          </a:r>
          <a:r>
            <a:rPr kumimoji="1" lang="ja-JP" altLang="ja-JP" sz="1100">
              <a:solidFill>
                <a:schemeClr val="dk1"/>
              </a:solidFill>
              <a:effectLst/>
              <a:latin typeface="+mn-lt"/>
              <a:ea typeface="+mn-ea"/>
              <a:cs typeface="+mn-cs"/>
            </a:rPr>
            <a:t>決算に基づき</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百万円を積み立てたため、前年度と比べ</a:t>
          </a:r>
          <a:r>
            <a:rPr kumimoji="1" lang="en-US" altLang="ja-JP" sz="1100">
              <a:solidFill>
                <a:schemeClr val="dk1"/>
              </a:solidFill>
              <a:effectLst/>
              <a:latin typeface="+mn-lt"/>
              <a:ea typeface="+mn-ea"/>
              <a:cs typeface="+mn-cs"/>
            </a:rPr>
            <a:t>381</a:t>
          </a:r>
          <a:r>
            <a:rPr kumimoji="1" lang="ja-JP" altLang="ja-JP"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必要な事業においては活用可能な特定目的基金の取り崩しを実施することにより、財政調整基金残高を一定規模確保し、予期しない収入減や災害などの不測の支出増加に備えることとしている。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５年度</a:t>
          </a:r>
          <a:r>
            <a:rPr kumimoji="1" lang="ja-JP" altLang="ja-JP" sz="1100">
              <a:solidFill>
                <a:schemeClr val="dk1"/>
              </a:solidFill>
              <a:effectLst/>
              <a:latin typeface="+mn-lt"/>
              <a:ea typeface="+mn-ea"/>
              <a:cs typeface="+mn-cs"/>
            </a:rPr>
            <a:t>決算に基づき</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百万円を積み立てたため、前年度と比べ</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６年度は</a:t>
          </a:r>
          <a:r>
            <a:rPr kumimoji="1" lang="ja-JP" altLang="ja-JP" sz="1100">
              <a:solidFill>
                <a:schemeClr val="dk1"/>
              </a:solidFill>
              <a:effectLst/>
              <a:latin typeface="+mn-lt"/>
              <a:ea typeface="+mn-ea"/>
              <a:cs typeface="+mn-cs"/>
            </a:rPr>
            <a:t>、決算見込により</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百万円を積み立てる予定である。なお、令和</a:t>
          </a:r>
          <a:r>
            <a:rPr kumimoji="1" lang="ja-JP" altLang="en-US" sz="1100">
              <a:solidFill>
                <a:schemeClr val="dk1"/>
              </a:solidFill>
              <a:effectLst/>
              <a:latin typeface="+mn-lt"/>
              <a:ea typeface="+mn-ea"/>
              <a:cs typeface="+mn-cs"/>
            </a:rPr>
            <a:t>７年度に</a:t>
          </a:r>
          <a:r>
            <a:rPr kumimoji="1" lang="ja-JP" altLang="ja-JP" sz="1100">
              <a:solidFill>
                <a:schemeClr val="dk1"/>
              </a:solidFill>
              <a:effectLst/>
              <a:latin typeface="+mn-lt"/>
              <a:ea typeface="+mn-ea"/>
              <a:cs typeface="+mn-cs"/>
            </a:rPr>
            <a:t>おいては、基金の積立（基金運用収入の積立を除く。）及び取崩は予定していない。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16248620</v>
      </c>
      <c r="BO4" s="449"/>
      <c r="BP4" s="449"/>
      <c r="BQ4" s="449"/>
      <c r="BR4" s="449"/>
      <c r="BS4" s="449"/>
      <c r="BT4" s="449"/>
      <c r="BU4" s="450"/>
      <c r="BV4" s="448">
        <v>14335968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6.6</v>
      </c>
      <c r="CU4" s="589"/>
      <c r="CV4" s="589"/>
      <c r="CW4" s="589"/>
      <c r="CX4" s="589"/>
      <c r="CY4" s="589"/>
      <c r="CZ4" s="589"/>
      <c r="DA4" s="590"/>
      <c r="DB4" s="588">
        <v>6.6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15657508</v>
      </c>
      <c r="BO5" s="420"/>
      <c r="BP5" s="420"/>
      <c r="BQ5" s="420"/>
      <c r="BR5" s="420"/>
      <c r="BS5" s="420"/>
      <c r="BT5" s="420"/>
      <c r="BU5" s="421"/>
      <c r="BV5" s="419">
        <v>13733453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93.4</v>
      </c>
      <c r="CU5" s="417"/>
      <c r="CV5" s="417"/>
      <c r="CW5" s="417"/>
      <c r="CX5" s="417"/>
      <c r="CY5" s="417"/>
      <c r="CZ5" s="417"/>
      <c r="DA5" s="418"/>
      <c r="DB5" s="416">
        <v>91.6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591112</v>
      </c>
      <c r="BO6" s="420"/>
      <c r="BP6" s="420"/>
      <c r="BQ6" s="420"/>
      <c r="BR6" s="420"/>
      <c r="BS6" s="420"/>
      <c r="BT6" s="420"/>
      <c r="BU6" s="421"/>
      <c r="BV6" s="419">
        <v>602515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93.6</v>
      </c>
      <c r="CU6" s="563"/>
      <c r="CV6" s="563"/>
      <c r="CW6" s="563"/>
      <c r="CX6" s="563"/>
      <c r="CY6" s="563"/>
      <c r="CZ6" s="563"/>
      <c r="DA6" s="564"/>
      <c r="DB6" s="562">
        <v>92.9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70815</v>
      </c>
      <c r="BO7" s="420"/>
      <c r="BP7" s="420"/>
      <c r="BQ7" s="420"/>
      <c r="BR7" s="420"/>
      <c r="BS7" s="420"/>
      <c r="BT7" s="420"/>
      <c r="BU7" s="421"/>
      <c r="BV7" s="419">
        <v>88480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7905162</v>
      </c>
      <c r="CU7" s="420"/>
      <c r="CV7" s="420"/>
      <c r="CW7" s="420"/>
      <c r="CX7" s="420"/>
      <c r="CY7" s="420"/>
      <c r="CZ7" s="420"/>
      <c r="DA7" s="421"/>
      <c r="DB7" s="419">
        <v>7839391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520297</v>
      </c>
      <c r="BO8" s="420"/>
      <c r="BP8" s="420"/>
      <c r="BQ8" s="420"/>
      <c r="BR8" s="420"/>
      <c r="BS8" s="420"/>
      <c r="BT8" s="420"/>
      <c r="BU8" s="421"/>
      <c r="BV8" s="419">
        <v>514035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0.71</v>
      </c>
      <c r="CU8" s="523"/>
      <c r="CV8" s="523"/>
      <c r="CW8" s="523"/>
      <c r="CX8" s="523"/>
      <c r="CY8" s="523"/>
      <c r="CZ8" s="523"/>
      <c r="DA8" s="524"/>
      <c r="DB8" s="522">
        <v>0.67</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23993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6262</v>
      </c>
      <c r="BO9" s="420"/>
      <c r="BP9" s="420"/>
      <c r="BQ9" s="420"/>
      <c r="BR9" s="420"/>
      <c r="BS9" s="420"/>
      <c r="BT9" s="420"/>
      <c r="BU9" s="421"/>
      <c r="BV9" s="419">
        <v>-298222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12.8</v>
      </c>
      <c r="CU9" s="417"/>
      <c r="CV9" s="417"/>
      <c r="CW9" s="417"/>
      <c r="CX9" s="417"/>
      <c r="CY9" s="417"/>
      <c r="CZ9" s="417"/>
      <c r="DA9" s="418"/>
      <c r="DB9" s="416">
        <v>11.9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26426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124198</v>
      </c>
      <c r="BO10" s="420"/>
      <c r="BP10" s="420"/>
      <c r="BQ10" s="420"/>
      <c r="BR10" s="420"/>
      <c r="BS10" s="420"/>
      <c r="BT10" s="420"/>
      <c r="BU10" s="421"/>
      <c r="BV10" s="419">
        <v>225751</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23064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119</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22744</v>
      </c>
      <c r="S13" s="507"/>
      <c r="T13" s="507"/>
      <c r="U13" s="507"/>
      <c r="V13" s="508"/>
      <c r="W13" s="509" t="s">
        <v>131</v>
      </c>
      <c r="X13" s="405"/>
      <c r="Y13" s="405"/>
      <c r="Z13" s="405"/>
      <c r="AA13" s="405"/>
      <c r="AB13" s="406"/>
      <c r="AC13" s="372">
        <v>522</v>
      </c>
      <c r="AD13" s="373"/>
      <c r="AE13" s="373"/>
      <c r="AF13" s="373"/>
      <c r="AG13" s="374"/>
      <c r="AH13" s="372">
        <v>686</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130460</v>
      </c>
      <c r="BO13" s="420"/>
      <c r="BP13" s="420"/>
      <c r="BQ13" s="420"/>
      <c r="BR13" s="420"/>
      <c r="BS13" s="420"/>
      <c r="BT13" s="420"/>
      <c r="BU13" s="421"/>
      <c r="BV13" s="419">
        <v>-72471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8.6</v>
      </c>
      <c r="CU13" s="417"/>
      <c r="CV13" s="417"/>
      <c r="CW13" s="417"/>
      <c r="CX13" s="417"/>
      <c r="CY13" s="417"/>
      <c r="CZ13" s="417"/>
      <c r="DA13" s="418"/>
      <c r="DB13" s="416">
        <v>8.3000000000000007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23586</v>
      </c>
      <c r="S14" s="507"/>
      <c r="T14" s="507"/>
      <c r="U14" s="507"/>
      <c r="V14" s="508"/>
      <c r="W14" s="510"/>
      <c r="X14" s="408"/>
      <c r="Y14" s="408"/>
      <c r="Z14" s="408"/>
      <c r="AA14" s="408"/>
      <c r="AB14" s="409"/>
      <c r="AC14" s="499">
        <v>4.9000000000000004</v>
      </c>
      <c r="AD14" s="500"/>
      <c r="AE14" s="500"/>
      <c r="AF14" s="500"/>
      <c r="AG14" s="501"/>
      <c r="AH14" s="499">
        <v>5.9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32.299999999999997</v>
      </c>
      <c r="CU14" s="517"/>
      <c r="CV14" s="517"/>
      <c r="CW14" s="517"/>
      <c r="CX14" s="517"/>
      <c r="CY14" s="517"/>
      <c r="CZ14" s="517"/>
      <c r="DA14" s="518"/>
      <c r="DB14" s="516">
        <v>36</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23324</v>
      </c>
      <c r="S15" s="507"/>
      <c r="T15" s="507"/>
      <c r="U15" s="507"/>
      <c r="V15" s="508"/>
      <c r="W15" s="509" t="s">
        <v>137</v>
      </c>
      <c r="X15" s="405"/>
      <c r="Y15" s="405"/>
      <c r="Z15" s="405"/>
      <c r="AA15" s="405"/>
      <c r="AB15" s="406"/>
      <c r="AC15" s="372">
        <v>3192</v>
      </c>
      <c r="AD15" s="373"/>
      <c r="AE15" s="373"/>
      <c r="AF15" s="373"/>
      <c r="AG15" s="374"/>
      <c r="AH15" s="372">
        <v>3499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4577625</v>
      </c>
      <c r="BO15" s="449"/>
      <c r="BP15" s="449"/>
      <c r="BQ15" s="449"/>
      <c r="BR15" s="449"/>
      <c r="BS15" s="449"/>
      <c r="BT15" s="449"/>
      <c r="BU15" s="450"/>
      <c r="BV15" s="448">
        <v>4503116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v>
      </c>
      <c r="AD16" s="500"/>
      <c r="AE16" s="500"/>
      <c r="AF16" s="500"/>
      <c r="AG16" s="501"/>
      <c r="AH16" s="499">
        <v>30.1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6548271</v>
      </c>
      <c r="BO16" s="420"/>
      <c r="BP16" s="420"/>
      <c r="BQ16" s="420"/>
      <c r="BR16" s="420"/>
      <c r="BS16" s="420"/>
      <c r="BT16" s="420"/>
      <c r="BU16" s="421"/>
      <c r="BV16" s="419">
        <v>6445947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6918</v>
      </c>
      <c r="AD17" s="373"/>
      <c r="AE17" s="373"/>
      <c r="AF17" s="373"/>
      <c r="AG17" s="374"/>
      <c r="AH17" s="372">
        <v>7424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5877632</v>
      </c>
      <c r="BO17" s="420"/>
      <c r="BP17" s="420"/>
      <c r="BQ17" s="420"/>
      <c r="BR17" s="420"/>
      <c r="BS17" s="420"/>
      <c r="BT17" s="420"/>
      <c r="BU17" s="421"/>
      <c r="BV17" s="419">
        <v>5780985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118.23</v>
      </c>
      <c r="M18" s="472"/>
      <c r="N18" s="472"/>
      <c r="O18" s="472"/>
      <c r="P18" s="472"/>
      <c r="Q18" s="472"/>
      <c r="R18" s="473"/>
      <c r="S18" s="473"/>
      <c r="T18" s="473"/>
      <c r="U18" s="473"/>
      <c r="V18" s="474"/>
      <c r="W18" s="490"/>
      <c r="X18" s="491"/>
      <c r="Y18" s="491"/>
      <c r="Z18" s="491"/>
      <c r="AA18" s="491"/>
      <c r="AB18" s="515"/>
      <c r="AC18" s="389">
        <v>65.099999999999994</v>
      </c>
      <c r="AD18" s="390"/>
      <c r="AE18" s="390"/>
      <c r="AF18" s="390"/>
      <c r="AG18" s="475"/>
      <c r="AH18" s="389">
        <v>64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7471040</v>
      </c>
      <c r="BO18" s="420"/>
      <c r="BP18" s="420"/>
      <c r="BQ18" s="420"/>
      <c r="BR18" s="420"/>
      <c r="BS18" s="420"/>
      <c r="BT18" s="420"/>
      <c r="BU18" s="421"/>
      <c r="BV18" s="419">
        <v>7195493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203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9541610</v>
      </c>
      <c r="BO19" s="420"/>
      <c r="BP19" s="420"/>
      <c r="BQ19" s="420"/>
      <c r="BR19" s="420"/>
      <c r="BS19" s="420"/>
      <c r="BT19" s="420"/>
      <c r="BU19" s="421"/>
      <c r="BV19" s="419">
        <v>9346926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10682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15400463</v>
      </c>
      <c r="BO22" s="449"/>
      <c r="BP22" s="449"/>
      <c r="BQ22" s="449"/>
      <c r="BR22" s="449"/>
      <c r="BS22" s="449"/>
      <c r="BT22" s="449"/>
      <c r="BU22" s="450"/>
      <c r="BV22" s="448">
        <v>13879034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13952446</v>
      </c>
      <c r="BO23" s="420"/>
      <c r="BP23" s="420"/>
      <c r="BQ23" s="420"/>
      <c r="BR23" s="420"/>
      <c r="BS23" s="420"/>
      <c r="BT23" s="420"/>
      <c r="BU23" s="421"/>
      <c r="BV23" s="419">
        <v>12775414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8150</v>
      </c>
      <c r="R24" s="373"/>
      <c r="S24" s="373"/>
      <c r="T24" s="373"/>
      <c r="U24" s="373"/>
      <c r="V24" s="374"/>
      <c r="W24" s="462"/>
      <c r="X24" s="399"/>
      <c r="Y24" s="400"/>
      <c r="Z24" s="375" t="s">
        <v>162</v>
      </c>
      <c r="AA24" s="376"/>
      <c r="AB24" s="376"/>
      <c r="AC24" s="376"/>
      <c r="AD24" s="376"/>
      <c r="AE24" s="376"/>
      <c r="AF24" s="376"/>
      <c r="AG24" s="377"/>
      <c r="AH24" s="372">
        <v>219</v>
      </c>
      <c r="AI24" s="373"/>
      <c r="AJ24" s="373"/>
      <c r="AK24" s="373"/>
      <c r="AL24" s="374"/>
      <c r="AM24" s="372">
        <v>724890</v>
      </c>
      <c r="AN24" s="373"/>
      <c r="AO24" s="373"/>
      <c r="AP24" s="373"/>
      <c r="AQ24" s="373"/>
      <c r="AR24" s="374"/>
      <c r="AS24" s="372">
        <v>3310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10784120</v>
      </c>
      <c r="BO24" s="420"/>
      <c r="BP24" s="420"/>
      <c r="BQ24" s="420"/>
      <c r="BR24" s="420"/>
      <c r="BS24" s="420"/>
      <c r="BT24" s="420"/>
      <c r="BU24" s="421"/>
      <c r="BV24" s="419">
        <v>8802715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6650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4403832</v>
      </c>
      <c r="BO25" s="449"/>
      <c r="BP25" s="449"/>
      <c r="BQ25" s="449"/>
      <c r="BR25" s="449"/>
      <c r="BS25" s="449"/>
      <c r="BT25" s="449"/>
      <c r="BU25" s="450"/>
      <c r="BV25" s="448">
        <v>1247931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6100</v>
      </c>
      <c r="R26" s="373"/>
      <c r="S26" s="373"/>
      <c r="T26" s="373"/>
      <c r="U26" s="373"/>
      <c r="V26" s="374"/>
      <c r="W26" s="462"/>
      <c r="X26" s="399"/>
      <c r="Y26" s="400"/>
      <c r="Z26" s="375" t="s">
        <v>168</v>
      </c>
      <c r="AA26" s="430"/>
      <c r="AB26" s="430"/>
      <c r="AC26" s="430"/>
      <c r="AD26" s="430"/>
      <c r="AE26" s="430"/>
      <c r="AF26" s="430"/>
      <c r="AG26" s="431"/>
      <c r="AH26" s="372">
        <v>5</v>
      </c>
      <c r="AI26" s="373"/>
      <c r="AJ26" s="373"/>
      <c r="AK26" s="373"/>
      <c r="AL26" s="374"/>
      <c r="AM26" s="372">
        <v>19355</v>
      </c>
      <c r="AN26" s="373"/>
      <c r="AO26" s="373"/>
      <c r="AP26" s="373"/>
      <c r="AQ26" s="373"/>
      <c r="AR26" s="374"/>
      <c r="AS26" s="372">
        <v>3871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4400</v>
      </c>
      <c r="R27" s="373"/>
      <c r="S27" s="373"/>
      <c r="T27" s="373"/>
      <c r="U27" s="373"/>
      <c r="V27" s="374"/>
      <c r="W27" s="462"/>
      <c r="X27" s="399"/>
      <c r="Y27" s="400"/>
      <c r="Z27" s="375" t="s">
        <v>171</v>
      </c>
      <c r="AA27" s="376"/>
      <c r="AB27" s="376"/>
      <c r="AC27" s="376"/>
      <c r="AD27" s="376"/>
      <c r="AE27" s="376"/>
      <c r="AF27" s="376"/>
      <c r="AG27" s="377"/>
      <c r="AH27" s="372">
        <v>6</v>
      </c>
      <c r="AI27" s="373"/>
      <c r="AJ27" s="373"/>
      <c r="AK27" s="373"/>
      <c r="AL27" s="374"/>
      <c r="AM27" s="372">
        <v>16326</v>
      </c>
      <c r="AN27" s="373"/>
      <c r="AO27" s="373"/>
      <c r="AP27" s="373"/>
      <c r="AQ27" s="373"/>
      <c r="AR27" s="374"/>
      <c r="AS27" s="372">
        <v>2721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434358</v>
      </c>
      <c r="BO27" s="454"/>
      <c r="BP27" s="454"/>
      <c r="BQ27" s="454"/>
      <c r="BR27" s="454"/>
      <c r="BS27" s="454"/>
      <c r="BT27" s="454"/>
      <c r="BU27" s="455"/>
      <c r="BV27" s="453">
        <v>434358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3950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2350136</v>
      </c>
      <c r="BO28" s="449"/>
      <c r="BP28" s="449"/>
      <c r="BQ28" s="449"/>
      <c r="BR28" s="449"/>
      <c r="BS28" s="449"/>
      <c r="BT28" s="449"/>
      <c r="BU28" s="450"/>
      <c r="BV28" s="448">
        <v>1968920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12</v>
      </c>
      <c r="M29" s="373"/>
      <c r="N29" s="373"/>
      <c r="O29" s="373"/>
      <c r="P29" s="374"/>
      <c r="Q29" s="372">
        <v>3550</v>
      </c>
      <c r="R29" s="373"/>
      <c r="S29" s="373"/>
      <c r="T29" s="373"/>
      <c r="U29" s="373"/>
      <c r="V29" s="374"/>
      <c r="W29" s="463"/>
      <c r="X29" s="464"/>
      <c r="Y29" s="465"/>
      <c r="Z29" s="375" t="s">
        <v>177</v>
      </c>
      <c r="AA29" s="376"/>
      <c r="AB29" s="376"/>
      <c r="AC29" s="376"/>
      <c r="AD29" s="376"/>
      <c r="AE29" s="376"/>
      <c r="AF29" s="376"/>
      <c r="AG29" s="377"/>
      <c r="AH29" s="372">
        <v>225</v>
      </c>
      <c r="AI29" s="373"/>
      <c r="AJ29" s="373"/>
      <c r="AK29" s="373"/>
      <c r="AL29" s="374"/>
      <c r="AM29" s="372">
        <v>741216</v>
      </c>
      <c r="AN29" s="373"/>
      <c r="AO29" s="373"/>
      <c r="AP29" s="373"/>
      <c r="AQ29" s="373"/>
      <c r="AR29" s="374"/>
      <c r="AS29" s="372">
        <v>3294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322671</v>
      </c>
      <c r="BO29" s="420"/>
      <c r="BP29" s="420"/>
      <c r="BQ29" s="420"/>
      <c r="BR29" s="420"/>
      <c r="BS29" s="420"/>
      <c r="BT29" s="420"/>
      <c r="BU29" s="421"/>
      <c r="BV29" s="419">
        <v>222360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1411148</v>
      </c>
      <c r="BO30" s="454"/>
      <c r="BP30" s="454"/>
      <c r="BQ30" s="454"/>
      <c r="BR30" s="454"/>
      <c r="BS30" s="454"/>
      <c r="BT30" s="454"/>
      <c r="BU30" s="455"/>
      <c r="BV30" s="453">
        <v>1359927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竹原流通センター株式会社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貸付資金特別会計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後期高齢者医療広域連合（特別会計）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株式会社いいね竹原</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港湾事業特別会計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広島中央環境衛生組合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一般社団法人竹原観光まちづくり機構</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公共用地先行取得事業特別会計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広島県市町総合組合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広島県水道広域連合企業団（水道事業会計）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広島県水道広域連合企業団（工業用水道事業会計）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KIsRS/CdHqp2Vz9SrFPIo4toX34Ct5pD9zfb35Kl4ksQ7vxxGWpKyr9zlVUyxhIi32HAgqEUGBLNZQwiWu1M4A==" saltValue="MLteLb1XOHImY/huEzRm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5143024</v>
      </c>
      <c r="S5" s="677"/>
      <c r="T5" s="677"/>
      <c r="U5" s="677"/>
      <c r="V5" s="677"/>
      <c r="W5" s="677"/>
      <c r="X5" s="677"/>
      <c r="Y5" s="702"/>
      <c r="Z5" s="715">
        <v>31.7</v>
      </c>
      <c r="AA5" s="715"/>
      <c r="AB5" s="715"/>
      <c r="AC5" s="715"/>
      <c r="AD5" s="716">
        <v>5143024</v>
      </c>
      <c r="AE5" s="716"/>
      <c r="AF5" s="716"/>
      <c r="AG5" s="716"/>
      <c r="AH5" s="716"/>
      <c r="AI5" s="716"/>
      <c r="AJ5" s="716"/>
      <c r="AK5" s="716"/>
      <c r="AL5" s="703">
        <v>64.5</v>
      </c>
      <c r="AM5" s="685"/>
      <c r="AN5" s="685"/>
      <c r="AO5" s="704"/>
      <c r="AP5" s="679" t="s">
        <v>216</v>
      </c>
      <c r="AQ5" s="680"/>
      <c r="AR5" s="680"/>
      <c r="AS5" s="680"/>
      <c r="AT5" s="680"/>
      <c r="AU5" s="680"/>
      <c r="AV5" s="680"/>
      <c r="AW5" s="680"/>
      <c r="AX5" s="680"/>
      <c r="AY5" s="680"/>
      <c r="AZ5" s="680"/>
      <c r="BA5" s="680"/>
      <c r="BB5" s="680"/>
      <c r="BC5" s="680"/>
      <c r="BD5" s="680"/>
      <c r="BE5" s="680"/>
      <c r="BF5" s="681"/>
      <c r="BG5" s="621">
        <v>5133117</v>
      </c>
      <c r="BH5" s="622"/>
      <c r="BI5" s="622"/>
      <c r="BJ5" s="622"/>
      <c r="BK5" s="622"/>
      <c r="BL5" s="622"/>
      <c r="BM5" s="622"/>
      <c r="BN5" s="623"/>
      <c r="BO5" s="659">
        <v>99.8</v>
      </c>
      <c r="BP5" s="659"/>
      <c r="BQ5" s="659"/>
      <c r="BR5" s="659"/>
      <c r="BS5" s="660">
        <v>24682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127758</v>
      </c>
      <c r="S6" s="622"/>
      <c r="T6" s="622"/>
      <c r="U6" s="622"/>
      <c r="V6" s="622"/>
      <c r="W6" s="622"/>
      <c r="X6" s="622"/>
      <c r="Y6" s="623"/>
      <c r="Z6" s="659">
        <v>0.8</v>
      </c>
      <c r="AA6" s="659"/>
      <c r="AB6" s="659"/>
      <c r="AC6" s="659"/>
      <c r="AD6" s="660">
        <v>127758</v>
      </c>
      <c r="AE6" s="660"/>
      <c r="AF6" s="660"/>
      <c r="AG6" s="660"/>
      <c r="AH6" s="660"/>
      <c r="AI6" s="660"/>
      <c r="AJ6" s="660"/>
      <c r="AK6" s="660"/>
      <c r="AL6" s="624">
        <v>1.6</v>
      </c>
      <c r="AM6" s="625"/>
      <c r="AN6" s="625"/>
      <c r="AO6" s="661"/>
      <c r="AP6" s="618" t="s">
        <v>221</v>
      </c>
      <c r="AQ6" s="619"/>
      <c r="AR6" s="619"/>
      <c r="AS6" s="619"/>
      <c r="AT6" s="619"/>
      <c r="AU6" s="619"/>
      <c r="AV6" s="619"/>
      <c r="AW6" s="619"/>
      <c r="AX6" s="619"/>
      <c r="AY6" s="619"/>
      <c r="AZ6" s="619"/>
      <c r="BA6" s="619"/>
      <c r="BB6" s="619"/>
      <c r="BC6" s="619"/>
      <c r="BD6" s="619"/>
      <c r="BE6" s="619"/>
      <c r="BF6" s="620"/>
      <c r="BG6" s="621">
        <v>5133117</v>
      </c>
      <c r="BH6" s="622"/>
      <c r="BI6" s="622"/>
      <c r="BJ6" s="622"/>
      <c r="BK6" s="622"/>
      <c r="BL6" s="622"/>
      <c r="BM6" s="622"/>
      <c r="BN6" s="623"/>
      <c r="BO6" s="659">
        <v>99.8</v>
      </c>
      <c r="BP6" s="659"/>
      <c r="BQ6" s="659"/>
      <c r="BR6" s="659"/>
      <c r="BS6" s="660">
        <v>24682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141706</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141706</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1278</v>
      </c>
      <c r="S7" s="622"/>
      <c r="T7" s="622"/>
      <c r="U7" s="622"/>
      <c r="V7" s="622"/>
      <c r="W7" s="622"/>
      <c r="X7" s="622"/>
      <c r="Y7" s="623"/>
      <c r="Z7" s="659">
        <v>0</v>
      </c>
      <c r="AA7" s="659"/>
      <c r="AB7" s="659"/>
      <c r="AC7" s="659"/>
      <c r="AD7" s="660">
        <v>1278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1222551</v>
      </c>
      <c r="BH7" s="622"/>
      <c r="BI7" s="622"/>
      <c r="BJ7" s="622"/>
      <c r="BK7" s="622"/>
      <c r="BL7" s="622"/>
      <c r="BM7" s="622"/>
      <c r="BN7" s="623"/>
      <c r="BO7" s="659">
        <v>23.8</v>
      </c>
      <c r="BP7" s="659"/>
      <c r="BQ7" s="659"/>
      <c r="BR7" s="659"/>
      <c r="BS7" s="660">
        <v>24682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3107004</v>
      </c>
      <c r="CS7" s="622"/>
      <c r="CT7" s="622"/>
      <c r="CU7" s="622"/>
      <c r="CV7" s="622"/>
      <c r="CW7" s="622"/>
      <c r="CX7" s="622"/>
      <c r="CY7" s="623"/>
      <c r="CZ7" s="659">
        <v>19.8</v>
      </c>
      <c r="DA7" s="659"/>
      <c r="DB7" s="659"/>
      <c r="DC7" s="659"/>
      <c r="DD7" s="627">
        <v>1254965</v>
      </c>
      <c r="DE7" s="622"/>
      <c r="DF7" s="622"/>
      <c r="DG7" s="622"/>
      <c r="DH7" s="622"/>
      <c r="DI7" s="622"/>
      <c r="DJ7" s="622"/>
      <c r="DK7" s="622"/>
      <c r="DL7" s="622"/>
      <c r="DM7" s="622"/>
      <c r="DN7" s="622"/>
      <c r="DO7" s="622"/>
      <c r="DP7" s="623"/>
      <c r="DQ7" s="627">
        <v>1481840</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16450</v>
      </c>
      <c r="S8" s="622"/>
      <c r="T8" s="622"/>
      <c r="U8" s="622"/>
      <c r="V8" s="622"/>
      <c r="W8" s="622"/>
      <c r="X8" s="622"/>
      <c r="Y8" s="623"/>
      <c r="Z8" s="659">
        <v>0.1</v>
      </c>
      <c r="AA8" s="659"/>
      <c r="AB8" s="659"/>
      <c r="AC8" s="659"/>
      <c r="AD8" s="660">
        <v>16450</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41369</v>
      </c>
      <c r="BH8" s="622"/>
      <c r="BI8" s="622"/>
      <c r="BJ8" s="622"/>
      <c r="BK8" s="622"/>
      <c r="BL8" s="622"/>
      <c r="BM8" s="622"/>
      <c r="BN8" s="623"/>
      <c r="BO8" s="659">
        <v>0.8</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5306705</v>
      </c>
      <c r="CS8" s="622"/>
      <c r="CT8" s="622"/>
      <c r="CU8" s="622"/>
      <c r="CV8" s="622"/>
      <c r="CW8" s="622"/>
      <c r="CX8" s="622"/>
      <c r="CY8" s="623"/>
      <c r="CZ8" s="659">
        <v>33.9</v>
      </c>
      <c r="DA8" s="659"/>
      <c r="DB8" s="659"/>
      <c r="DC8" s="659"/>
      <c r="DD8" s="627">
        <v>174108</v>
      </c>
      <c r="DE8" s="622"/>
      <c r="DF8" s="622"/>
      <c r="DG8" s="622"/>
      <c r="DH8" s="622"/>
      <c r="DI8" s="622"/>
      <c r="DJ8" s="622"/>
      <c r="DK8" s="622"/>
      <c r="DL8" s="622"/>
      <c r="DM8" s="622"/>
      <c r="DN8" s="622"/>
      <c r="DO8" s="622"/>
      <c r="DP8" s="623"/>
      <c r="DQ8" s="627">
        <v>3108827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18053</v>
      </c>
      <c r="S9" s="622"/>
      <c r="T9" s="622"/>
      <c r="U9" s="622"/>
      <c r="V9" s="622"/>
      <c r="W9" s="622"/>
      <c r="X9" s="622"/>
      <c r="Y9" s="623"/>
      <c r="Z9" s="659">
        <v>0.1</v>
      </c>
      <c r="AA9" s="659"/>
      <c r="AB9" s="659"/>
      <c r="AC9" s="659"/>
      <c r="AD9" s="660">
        <v>18053</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1028705</v>
      </c>
      <c r="BH9" s="622"/>
      <c r="BI9" s="622"/>
      <c r="BJ9" s="622"/>
      <c r="BK9" s="622"/>
      <c r="BL9" s="622"/>
      <c r="BM9" s="622"/>
      <c r="BN9" s="623"/>
      <c r="BO9" s="659">
        <v>20</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1009853</v>
      </c>
      <c r="CS9" s="622"/>
      <c r="CT9" s="622"/>
      <c r="CU9" s="622"/>
      <c r="CV9" s="622"/>
      <c r="CW9" s="622"/>
      <c r="CX9" s="622"/>
      <c r="CY9" s="623"/>
      <c r="CZ9" s="659">
        <v>6.4</v>
      </c>
      <c r="DA9" s="659"/>
      <c r="DB9" s="659"/>
      <c r="DC9" s="659"/>
      <c r="DD9" s="627">
        <v>114723</v>
      </c>
      <c r="DE9" s="622"/>
      <c r="DF9" s="622"/>
      <c r="DG9" s="622"/>
      <c r="DH9" s="622"/>
      <c r="DI9" s="622"/>
      <c r="DJ9" s="622"/>
      <c r="DK9" s="622"/>
      <c r="DL9" s="622"/>
      <c r="DM9" s="622"/>
      <c r="DN9" s="622"/>
      <c r="DO9" s="622"/>
      <c r="DP9" s="623"/>
      <c r="DQ9" s="627">
        <v>716262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70563</v>
      </c>
      <c r="BH10" s="622"/>
      <c r="BI10" s="622"/>
      <c r="BJ10" s="622"/>
      <c r="BK10" s="622"/>
      <c r="BL10" s="622"/>
      <c r="BM10" s="622"/>
      <c r="BN10" s="623"/>
      <c r="BO10" s="659">
        <v>1.4</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41500</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11500</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587725</v>
      </c>
      <c r="S11" s="622"/>
      <c r="T11" s="622"/>
      <c r="U11" s="622"/>
      <c r="V11" s="622"/>
      <c r="W11" s="622"/>
      <c r="X11" s="622"/>
      <c r="Y11" s="623"/>
      <c r="Z11" s="624">
        <v>3.6</v>
      </c>
      <c r="AA11" s="625"/>
      <c r="AB11" s="625"/>
      <c r="AC11" s="626"/>
      <c r="AD11" s="627">
        <v>587725</v>
      </c>
      <c r="AE11" s="622"/>
      <c r="AF11" s="622"/>
      <c r="AG11" s="622"/>
      <c r="AH11" s="622"/>
      <c r="AI11" s="622"/>
      <c r="AJ11" s="622"/>
      <c r="AK11" s="623"/>
      <c r="AL11" s="624">
        <v>7.4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81914</v>
      </c>
      <c r="BH11" s="622"/>
      <c r="BI11" s="622"/>
      <c r="BJ11" s="622"/>
      <c r="BK11" s="622"/>
      <c r="BL11" s="622"/>
      <c r="BM11" s="622"/>
      <c r="BN11" s="623"/>
      <c r="BO11" s="659">
        <v>1.6</v>
      </c>
      <c r="BP11" s="659"/>
      <c r="BQ11" s="659"/>
      <c r="BR11" s="659"/>
      <c r="BS11" s="660">
        <v>24682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191876</v>
      </c>
      <c r="CS11" s="622"/>
      <c r="CT11" s="622"/>
      <c r="CU11" s="622"/>
      <c r="CV11" s="622"/>
      <c r="CW11" s="622"/>
      <c r="CX11" s="622"/>
      <c r="CY11" s="623"/>
      <c r="CZ11" s="659">
        <v>1.2</v>
      </c>
      <c r="DA11" s="659"/>
      <c r="DB11" s="659"/>
      <c r="DC11" s="659"/>
      <c r="DD11" s="627">
        <v>35956</v>
      </c>
      <c r="DE11" s="622"/>
      <c r="DF11" s="622"/>
      <c r="DG11" s="622"/>
      <c r="DH11" s="622"/>
      <c r="DI11" s="622"/>
      <c r="DJ11" s="622"/>
      <c r="DK11" s="622"/>
      <c r="DL11" s="622"/>
      <c r="DM11" s="622"/>
      <c r="DN11" s="622"/>
      <c r="DO11" s="622"/>
      <c r="DP11" s="623"/>
      <c r="DQ11" s="627">
        <v>117679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20958</v>
      </c>
      <c r="S12" s="622"/>
      <c r="T12" s="622"/>
      <c r="U12" s="622"/>
      <c r="V12" s="622"/>
      <c r="W12" s="622"/>
      <c r="X12" s="622"/>
      <c r="Y12" s="623"/>
      <c r="Z12" s="659">
        <v>0.1</v>
      </c>
      <c r="AA12" s="659"/>
      <c r="AB12" s="659"/>
      <c r="AC12" s="659"/>
      <c r="AD12" s="660">
        <v>20958</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3646548</v>
      </c>
      <c r="BH12" s="622"/>
      <c r="BI12" s="622"/>
      <c r="BJ12" s="622"/>
      <c r="BK12" s="622"/>
      <c r="BL12" s="622"/>
      <c r="BM12" s="622"/>
      <c r="BN12" s="623"/>
      <c r="BO12" s="659">
        <v>70.900000000000006</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458787</v>
      </c>
      <c r="CS12" s="622"/>
      <c r="CT12" s="622"/>
      <c r="CU12" s="622"/>
      <c r="CV12" s="622"/>
      <c r="CW12" s="622"/>
      <c r="CX12" s="622"/>
      <c r="CY12" s="623"/>
      <c r="CZ12" s="659">
        <v>2.9</v>
      </c>
      <c r="DA12" s="659"/>
      <c r="DB12" s="659"/>
      <c r="DC12" s="659"/>
      <c r="DD12" s="627">
        <v>28183</v>
      </c>
      <c r="DE12" s="622"/>
      <c r="DF12" s="622"/>
      <c r="DG12" s="622"/>
      <c r="DH12" s="622"/>
      <c r="DI12" s="622"/>
      <c r="DJ12" s="622"/>
      <c r="DK12" s="622"/>
      <c r="DL12" s="622"/>
      <c r="DM12" s="622"/>
      <c r="DN12" s="622"/>
      <c r="DO12" s="622"/>
      <c r="DP12" s="623"/>
      <c r="DQ12" s="627">
        <v>212363</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3641074</v>
      </c>
      <c r="BH13" s="622"/>
      <c r="BI13" s="622"/>
      <c r="BJ13" s="622"/>
      <c r="BK13" s="622"/>
      <c r="BL13" s="622"/>
      <c r="BM13" s="622"/>
      <c r="BN13" s="623"/>
      <c r="BO13" s="659">
        <v>70.8</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2186002</v>
      </c>
      <c r="CS13" s="622"/>
      <c r="CT13" s="622"/>
      <c r="CU13" s="622"/>
      <c r="CV13" s="622"/>
      <c r="CW13" s="622"/>
      <c r="CX13" s="622"/>
      <c r="CY13" s="623"/>
      <c r="CZ13" s="659">
        <v>14</v>
      </c>
      <c r="DA13" s="659"/>
      <c r="DB13" s="659"/>
      <c r="DC13" s="659"/>
      <c r="DD13" s="627">
        <v>1341377</v>
      </c>
      <c r="DE13" s="622"/>
      <c r="DF13" s="622"/>
      <c r="DG13" s="622"/>
      <c r="DH13" s="622"/>
      <c r="DI13" s="622"/>
      <c r="DJ13" s="622"/>
      <c r="DK13" s="622"/>
      <c r="DL13" s="622"/>
      <c r="DM13" s="622"/>
      <c r="DN13" s="622"/>
      <c r="DO13" s="622"/>
      <c r="DP13" s="623"/>
      <c r="DQ13" s="627">
        <v>708408</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1373</v>
      </c>
      <c r="S14" s="622"/>
      <c r="T14" s="622"/>
      <c r="U14" s="622"/>
      <c r="V14" s="622"/>
      <c r="W14" s="622"/>
      <c r="X14" s="622"/>
      <c r="Y14" s="623"/>
      <c r="Z14" s="659">
        <v>0</v>
      </c>
      <c r="AA14" s="659"/>
      <c r="AB14" s="659"/>
      <c r="AC14" s="659"/>
      <c r="AD14" s="660">
        <v>1373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92981</v>
      </c>
      <c r="BH14" s="622"/>
      <c r="BI14" s="622"/>
      <c r="BJ14" s="622"/>
      <c r="BK14" s="622"/>
      <c r="BL14" s="622"/>
      <c r="BM14" s="622"/>
      <c r="BN14" s="623"/>
      <c r="BO14" s="659">
        <v>1.8</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541225</v>
      </c>
      <c r="CS14" s="622"/>
      <c r="CT14" s="622"/>
      <c r="CU14" s="622"/>
      <c r="CV14" s="622"/>
      <c r="CW14" s="622"/>
      <c r="CX14" s="622"/>
      <c r="CY14" s="623"/>
      <c r="CZ14" s="659">
        <v>3.5</v>
      </c>
      <c r="DA14" s="659"/>
      <c r="DB14" s="659"/>
      <c r="DC14" s="659"/>
      <c r="DD14" s="627">
        <v>21293</v>
      </c>
      <c r="DE14" s="622"/>
      <c r="DF14" s="622"/>
      <c r="DG14" s="622"/>
      <c r="DH14" s="622"/>
      <c r="DI14" s="622"/>
      <c r="DJ14" s="622"/>
      <c r="DK14" s="622"/>
      <c r="DL14" s="622"/>
      <c r="DM14" s="622"/>
      <c r="DN14" s="622"/>
      <c r="DO14" s="622"/>
      <c r="DP14" s="623"/>
      <c r="DQ14" s="627">
        <v>499786</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171037</v>
      </c>
      <c r="BH15" s="622"/>
      <c r="BI15" s="622"/>
      <c r="BJ15" s="622"/>
      <c r="BK15" s="622"/>
      <c r="BL15" s="622"/>
      <c r="BM15" s="622"/>
      <c r="BN15" s="623"/>
      <c r="BO15" s="659">
        <v>3.3</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813880</v>
      </c>
      <c r="CS15" s="622"/>
      <c r="CT15" s="622"/>
      <c r="CU15" s="622"/>
      <c r="CV15" s="622"/>
      <c r="CW15" s="622"/>
      <c r="CX15" s="622"/>
      <c r="CY15" s="623"/>
      <c r="CZ15" s="659">
        <v>5.2</v>
      </c>
      <c r="DA15" s="659"/>
      <c r="DB15" s="659"/>
      <c r="DC15" s="659"/>
      <c r="DD15" s="627">
        <v>94138</v>
      </c>
      <c r="DE15" s="622"/>
      <c r="DF15" s="622"/>
      <c r="DG15" s="622"/>
      <c r="DH15" s="622"/>
      <c r="DI15" s="622"/>
      <c r="DJ15" s="622"/>
      <c r="DK15" s="622"/>
      <c r="DL15" s="622"/>
      <c r="DM15" s="622"/>
      <c r="DN15" s="622"/>
      <c r="DO15" s="622"/>
      <c r="DP15" s="623"/>
      <c r="DQ15" s="627">
        <v>704250</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15903</v>
      </c>
      <c r="S16" s="622"/>
      <c r="T16" s="622"/>
      <c r="U16" s="622"/>
      <c r="V16" s="622"/>
      <c r="W16" s="622"/>
      <c r="X16" s="622"/>
      <c r="Y16" s="623"/>
      <c r="Z16" s="659">
        <v>0.1</v>
      </c>
      <c r="AA16" s="659"/>
      <c r="AB16" s="659"/>
      <c r="AC16" s="659"/>
      <c r="AD16" s="660">
        <v>15903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626630</v>
      </c>
      <c r="CS16" s="622"/>
      <c r="CT16" s="622"/>
      <c r="CU16" s="622"/>
      <c r="CV16" s="622"/>
      <c r="CW16" s="622"/>
      <c r="CX16" s="622"/>
      <c r="CY16" s="623"/>
      <c r="CZ16" s="659">
        <v>4</v>
      </c>
      <c r="DA16" s="659"/>
      <c r="DB16" s="659"/>
      <c r="DC16" s="659"/>
      <c r="DD16" s="627" t="s">
        <v>122</v>
      </c>
      <c r="DE16" s="622"/>
      <c r="DF16" s="622"/>
      <c r="DG16" s="622"/>
      <c r="DH16" s="622"/>
      <c r="DI16" s="622"/>
      <c r="DJ16" s="622"/>
      <c r="DK16" s="622"/>
      <c r="DL16" s="622"/>
      <c r="DM16" s="622"/>
      <c r="DN16" s="622"/>
      <c r="DO16" s="622"/>
      <c r="DP16" s="623"/>
      <c r="DQ16" s="627">
        <v>24270</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54251</v>
      </c>
      <c r="S17" s="622"/>
      <c r="T17" s="622"/>
      <c r="U17" s="622"/>
      <c r="V17" s="622"/>
      <c r="W17" s="622"/>
      <c r="X17" s="622"/>
      <c r="Y17" s="623"/>
      <c r="Z17" s="659">
        <v>0.3</v>
      </c>
      <c r="AA17" s="659"/>
      <c r="AB17" s="659"/>
      <c r="AC17" s="659"/>
      <c r="AD17" s="660">
        <v>54251</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1232340</v>
      </c>
      <c r="CS17" s="622"/>
      <c r="CT17" s="622"/>
      <c r="CU17" s="622"/>
      <c r="CV17" s="622"/>
      <c r="CW17" s="622"/>
      <c r="CX17" s="622"/>
      <c r="CY17" s="623"/>
      <c r="CZ17" s="659">
        <v>7.9</v>
      </c>
      <c r="DA17" s="659"/>
      <c r="DB17" s="659"/>
      <c r="DC17" s="659"/>
      <c r="DD17" s="627" t="s">
        <v>122</v>
      </c>
      <c r="DE17" s="622"/>
      <c r="DF17" s="622"/>
      <c r="DG17" s="622"/>
      <c r="DH17" s="622"/>
      <c r="DI17" s="622"/>
      <c r="DJ17" s="622"/>
      <c r="DK17" s="622"/>
      <c r="DL17" s="622"/>
      <c r="DM17" s="622"/>
      <c r="DN17" s="622"/>
      <c r="DO17" s="622"/>
      <c r="DP17" s="623"/>
      <c r="DQ17" s="627">
        <v>1223607</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18722</v>
      </c>
      <c r="S18" s="622"/>
      <c r="T18" s="622"/>
      <c r="U18" s="622"/>
      <c r="V18" s="622"/>
      <c r="W18" s="622"/>
      <c r="X18" s="622"/>
      <c r="Y18" s="623"/>
      <c r="Z18" s="659">
        <v>0.1</v>
      </c>
      <c r="AA18" s="659"/>
      <c r="AB18" s="659"/>
      <c r="AC18" s="659"/>
      <c r="AD18" s="660">
        <v>18722</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13877</v>
      </c>
      <c r="S19" s="622"/>
      <c r="T19" s="622"/>
      <c r="U19" s="622"/>
      <c r="V19" s="622"/>
      <c r="W19" s="622"/>
      <c r="X19" s="622"/>
      <c r="Y19" s="623"/>
      <c r="Z19" s="659">
        <v>0.1</v>
      </c>
      <c r="AA19" s="659"/>
      <c r="AB19" s="659"/>
      <c r="AC19" s="659"/>
      <c r="AD19" s="660">
        <v>13877</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9907</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4845</v>
      </c>
      <c r="S20" s="622"/>
      <c r="T20" s="622"/>
      <c r="U20" s="622"/>
      <c r="V20" s="622"/>
      <c r="W20" s="622"/>
      <c r="X20" s="622"/>
      <c r="Y20" s="623"/>
      <c r="Z20" s="659">
        <v>0</v>
      </c>
      <c r="AA20" s="659"/>
      <c r="AB20" s="659"/>
      <c r="AC20" s="659"/>
      <c r="AD20" s="660">
        <v>4845</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9907</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15657508</v>
      </c>
      <c r="CS20" s="622"/>
      <c r="CT20" s="622"/>
      <c r="CU20" s="622"/>
      <c r="CV20" s="622"/>
      <c r="CW20" s="622"/>
      <c r="CX20" s="622"/>
      <c r="CY20" s="623"/>
      <c r="CZ20" s="659">
        <v>100</v>
      </c>
      <c r="DA20" s="659"/>
      <c r="DB20" s="659"/>
      <c r="DC20" s="659"/>
      <c r="DD20" s="627">
        <v>3064743</v>
      </c>
      <c r="DE20" s="622"/>
      <c r="DF20" s="622"/>
      <c r="DG20" s="622"/>
      <c r="DH20" s="622"/>
      <c r="DI20" s="622"/>
      <c r="DJ20" s="622"/>
      <c r="DK20" s="622"/>
      <c r="DL20" s="622"/>
      <c r="DM20" s="622"/>
      <c r="DN20" s="622"/>
      <c r="DO20" s="622"/>
      <c r="DP20" s="623"/>
      <c r="DQ20" s="627">
        <v>8950498</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2517231</v>
      </c>
      <c r="S21" s="622"/>
      <c r="T21" s="622"/>
      <c r="U21" s="622"/>
      <c r="V21" s="622"/>
      <c r="W21" s="622"/>
      <c r="X21" s="622"/>
      <c r="Y21" s="623"/>
      <c r="Z21" s="659">
        <v>15.5</v>
      </c>
      <c r="AA21" s="659"/>
      <c r="AB21" s="659"/>
      <c r="AC21" s="659"/>
      <c r="AD21" s="660">
        <v>1971497</v>
      </c>
      <c r="AE21" s="660"/>
      <c r="AF21" s="660"/>
      <c r="AG21" s="660"/>
      <c r="AH21" s="660"/>
      <c r="AI21" s="660"/>
      <c r="AJ21" s="660"/>
      <c r="AK21" s="660"/>
      <c r="AL21" s="624">
        <v>24.7</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9907</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1971497</v>
      </c>
      <c r="S22" s="622"/>
      <c r="T22" s="622"/>
      <c r="U22" s="622"/>
      <c r="V22" s="622"/>
      <c r="W22" s="622"/>
      <c r="X22" s="622"/>
      <c r="Y22" s="623"/>
      <c r="Z22" s="659">
        <v>12.1</v>
      </c>
      <c r="AA22" s="659"/>
      <c r="AB22" s="659"/>
      <c r="AC22" s="659"/>
      <c r="AD22" s="660">
        <v>1971497</v>
      </c>
      <c r="AE22" s="660"/>
      <c r="AF22" s="660"/>
      <c r="AG22" s="660"/>
      <c r="AH22" s="660"/>
      <c r="AI22" s="660"/>
      <c r="AJ22" s="660"/>
      <c r="AK22" s="660"/>
      <c r="AL22" s="624">
        <v>24.7</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545734</v>
      </c>
      <c r="S23" s="622"/>
      <c r="T23" s="622"/>
      <c r="U23" s="622"/>
      <c r="V23" s="622"/>
      <c r="W23" s="622"/>
      <c r="X23" s="622"/>
      <c r="Y23" s="623"/>
      <c r="Z23" s="659">
        <v>3.4</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6356884</v>
      </c>
      <c r="CS24" s="677"/>
      <c r="CT24" s="677"/>
      <c r="CU24" s="677"/>
      <c r="CV24" s="677"/>
      <c r="CW24" s="677"/>
      <c r="CX24" s="677"/>
      <c r="CY24" s="702"/>
      <c r="CZ24" s="703">
        <v>40.6</v>
      </c>
      <c r="DA24" s="685"/>
      <c r="DB24" s="685"/>
      <c r="DC24" s="705"/>
      <c r="DD24" s="701">
        <v>4401248</v>
      </c>
      <c r="DE24" s="677"/>
      <c r="DF24" s="677"/>
      <c r="DG24" s="677"/>
      <c r="DH24" s="677"/>
      <c r="DI24" s="677"/>
      <c r="DJ24" s="677"/>
      <c r="DK24" s="702"/>
      <c r="DL24" s="701">
        <v>3946852</v>
      </c>
      <c r="DM24" s="677"/>
      <c r="DN24" s="677"/>
      <c r="DO24" s="677"/>
      <c r="DP24" s="677"/>
      <c r="DQ24" s="677"/>
      <c r="DR24" s="677"/>
      <c r="DS24" s="677"/>
      <c r="DT24" s="677"/>
      <c r="DU24" s="677"/>
      <c r="DV24" s="702"/>
      <c r="DW24" s="703">
        <v>49.3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8522726</v>
      </c>
      <c r="S25" s="622"/>
      <c r="T25" s="622"/>
      <c r="U25" s="622"/>
      <c r="V25" s="622"/>
      <c r="W25" s="622"/>
      <c r="X25" s="622"/>
      <c r="Y25" s="623"/>
      <c r="Z25" s="659">
        <v>52.5</v>
      </c>
      <c r="AA25" s="659"/>
      <c r="AB25" s="659"/>
      <c r="AC25" s="659"/>
      <c r="AD25" s="660">
        <v>7976992</v>
      </c>
      <c r="AE25" s="660"/>
      <c r="AF25" s="660"/>
      <c r="AG25" s="660"/>
      <c r="AH25" s="660"/>
      <c r="AI25" s="660"/>
      <c r="AJ25" s="660"/>
      <c r="AK25" s="660"/>
      <c r="AL25" s="624">
        <v>100</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2442143</v>
      </c>
      <c r="CS25" s="634"/>
      <c r="CT25" s="634"/>
      <c r="CU25" s="634"/>
      <c r="CV25" s="634"/>
      <c r="CW25" s="634"/>
      <c r="CX25" s="634"/>
      <c r="CY25" s="635"/>
      <c r="CZ25" s="624">
        <v>15.6</v>
      </c>
      <c r="DA25" s="636"/>
      <c r="DB25" s="636"/>
      <c r="DC25" s="637"/>
      <c r="DD25" s="627">
        <v>2087795</v>
      </c>
      <c r="DE25" s="634"/>
      <c r="DF25" s="634"/>
      <c r="DG25" s="634"/>
      <c r="DH25" s="634"/>
      <c r="DI25" s="634"/>
      <c r="DJ25" s="634"/>
      <c r="DK25" s="635"/>
      <c r="DL25" s="627">
        <v>2070056</v>
      </c>
      <c r="DM25" s="634"/>
      <c r="DN25" s="634"/>
      <c r="DO25" s="634"/>
      <c r="DP25" s="634"/>
      <c r="DQ25" s="634"/>
      <c r="DR25" s="634"/>
      <c r="DS25" s="634"/>
      <c r="DT25" s="634"/>
      <c r="DU25" s="634"/>
      <c r="DV25" s="635"/>
      <c r="DW25" s="624">
        <v>25.9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1540</v>
      </c>
      <c r="S26" s="622"/>
      <c r="T26" s="622"/>
      <c r="U26" s="622"/>
      <c r="V26" s="622"/>
      <c r="W26" s="622"/>
      <c r="X26" s="622"/>
      <c r="Y26" s="623"/>
      <c r="Z26" s="659">
        <v>0</v>
      </c>
      <c r="AA26" s="659"/>
      <c r="AB26" s="659"/>
      <c r="AC26" s="659"/>
      <c r="AD26" s="660">
        <v>1540</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1348372</v>
      </c>
      <c r="CS26" s="622"/>
      <c r="CT26" s="622"/>
      <c r="CU26" s="622"/>
      <c r="CV26" s="622"/>
      <c r="CW26" s="622"/>
      <c r="CX26" s="622"/>
      <c r="CY26" s="623"/>
      <c r="CZ26" s="624">
        <v>8.6</v>
      </c>
      <c r="DA26" s="636"/>
      <c r="DB26" s="636"/>
      <c r="DC26" s="637"/>
      <c r="DD26" s="627">
        <v>1135137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198503</v>
      </c>
      <c r="S27" s="622"/>
      <c r="T27" s="622"/>
      <c r="U27" s="622"/>
      <c r="V27" s="622"/>
      <c r="W27" s="622"/>
      <c r="X27" s="622"/>
      <c r="Y27" s="623"/>
      <c r="Z27" s="659">
        <v>1.2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5143024</v>
      </c>
      <c r="BH27" s="622"/>
      <c r="BI27" s="622"/>
      <c r="BJ27" s="622"/>
      <c r="BK27" s="622"/>
      <c r="BL27" s="622"/>
      <c r="BM27" s="622"/>
      <c r="BN27" s="623"/>
      <c r="BO27" s="659">
        <v>100</v>
      </c>
      <c r="BP27" s="659"/>
      <c r="BQ27" s="659"/>
      <c r="BR27" s="659"/>
      <c r="BS27" s="660">
        <v>24682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2682401</v>
      </c>
      <c r="CS27" s="634"/>
      <c r="CT27" s="634"/>
      <c r="CU27" s="634"/>
      <c r="CV27" s="634"/>
      <c r="CW27" s="634"/>
      <c r="CX27" s="634"/>
      <c r="CY27" s="635"/>
      <c r="CZ27" s="624">
        <v>17.100000000000001</v>
      </c>
      <c r="DA27" s="636"/>
      <c r="DB27" s="636"/>
      <c r="DC27" s="637"/>
      <c r="DD27" s="627">
        <v>1089846</v>
      </c>
      <c r="DE27" s="634"/>
      <c r="DF27" s="634"/>
      <c r="DG27" s="634"/>
      <c r="DH27" s="634"/>
      <c r="DI27" s="634"/>
      <c r="DJ27" s="634"/>
      <c r="DK27" s="635"/>
      <c r="DL27" s="627">
        <v>653189</v>
      </c>
      <c r="DM27" s="634"/>
      <c r="DN27" s="634"/>
      <c r="DO27" s="634"/>
      <c r="DP27" s="634"/>
      <c r="DQ27" s="634"/>
      <c r="DR27" s="634"/>
      <c r="DS27" s="634"/>
      <c r="DT27" s="634"/>
      <c r="DU27" s="634"/>
      <c r="DV27" s="635"/>
      <c r="DW27" s="624">
        <v>8.1999999999999993</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178166</v>
      </c>
      <c r="S28" s="622"/>
      <c r="T28" s="622"/>
      <c r="U28" s="622"/>
      <c r="V28" s="622"/>
      <c r="W28" s="622"/>
      <c r="X28" s="622"/>
      <c r="Y28" s="623"/>
      <c r="Z28" s="659">
        <v>1.1000000000000001</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1232340</v>
      </c>
      <c r="CS28" s="622"/>
      <c r="CT28" s="622"/>
      <c r="CU28" s="622"/>
      <c r="CV28" s="622"/>
      <c r="CW28" s="622"/>
      <c r="CX28" s="622"/>
      <c r="CY28" s="623"/>
      <c r="CZ28" s="624">
        <v>7.9</v>
      </c>
      <c r="DA28" s="636"/>
      <c r="DB28" s="636"/>
      <c r="DC28" s="637"/>
      <c r="DD28" s="627">
        <v>1223607</v>
      </c>
      <c r="DE28" s="622"/>
      <c r="DF28" s="622"/>
      <c r="DG28" s="622"/>
      <c r="DH28" s="622"/>
      <c r="DI28" s="622"/>
      <c r="DJ28" s="622"/>
      <c r="DK28" s="623"/>
      <c r="DL28" s="627">
        <v>1223607</v>
      </c>
      <c r="DM28" s="622"/>
      <c r="DN28" s="622"/>
      <c r="DO28" s="622"/>
      <c r="DP28" s="622"/>
      <c r="DQ28" s="622"/>
      <c r="DR28" s="622"/>
      <c r="DS28" s="622"/>
      <c r="DT28" s="622"/>
      <c r="DU28" s="622"/>
      <c r="DV28" s="623"/>
      <c r="DW28" s="624">
        <v>15.3</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83036</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1230345</v>
      </c>
      <c r="CS29" s="634"/>
      <c r="CT29" s="634"/>
      <c r="CU29" s="634"/>
      <c r="CV29" s="634"/>
      <c r="CW29" s="634"/>
      <c r="CX29" s="634"/>
      <c r="CY29" s="635"/>
      <c r="CZ29" s="624">
        <v>7.9</v>
      </c>
      <c r="DA29" s="636"/>
      <c r="DB29" s="636"/>
      <c r="DC29" s="637"/>
      <c r="DD29" s="627">
        <v>1221612</v>
      </c>
      <c r="DE29" s="634"/>
      <c r="DF29" s="634"/>
      <c r="DG29" s="634"/>
      <c r="DH29" s="634"/>
      <c r="DI29" s="634"/>
      <c r="DJ29" s="634"/>
      <c r="DK29" s="635"/>
      <c r="DL29" s="627">
        <v>1221612</v>
      </c>
      <c r="DM29" s="634"/>
      <c r="DN29" s="634"/>
      <c r="DO29" s="634"/>
      <c r="DP29" s="634"/>
      <c r="DQ29" s="634"/>
      <c r="DR29" s="634"/>
      <c r="DS29" s="634"/>
      <c r="DT29" s="634"/>
      <c r="DU29" s="634"/>
      <c r="DV29" s="635"/>
      <c r="DW29" s="624">
        <v>15.3</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2567477</v>
      </c>
      <c r="S30" s="622"/>
      <c r="T30" s="622"/>
      <c r="U30" s="622"/>
      <c r="V30" s="622"/>
      <c r="W30" s="622"/>
      <c r="X30" s="622"/>
      <c r="Y30" s="623"/>
      <c r="Z30" s="659">
        <v>15.8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1178535</v>
      </c>
      <c r="CS30" s="622"/>
      <c r="CT30" s="622"/>
      <c r="CU30" s="622"/>
      <c r="CV30" s="622"/>
      <c r="CW30" s="622"/>
      <c r="CX30" s="622"/>
      <c r="CY30" s="623"/>
      <c r="CZ30" s="624">
        <v>7.5</v>
      </c>
      <c r="DA30" s="636"/>
      <c r="DB30" s="636"/>
      <c r="DC30" s="637"/>
      <c r="DD30" s="627">
        <v>1169802</v>
      </c>
      <c r="DE30" s="622"/>
      <c r="DF30" s="622"/>
      <c r="DG30" s="622"/>
      <c r="DH30" s="622"/>
      <c r="DI30" s="622"/>
      <c r="DJ30" s="622"/>
      <c r="DK30" s="623"/>
      <c r="DL30" s="627">
        <v>1169802</v>
      </c>
      <c r="DM30" s="622"/>
      <c r="DN30" s="622"/>
      <c r="DO30" s="622"/>
      <c r="DP30" s="622"/>
      <c r="DQ30" s="622"/>
      <c r="DR30" s="622"/>
      <c r="DS30" s="622"/>
      <c r="DT30" s="622"/>
      <c r="DU30" s="622"/>
      <c r="DV30" s="623"/>
      <c r="DW30" s="624">
        <v>14.6</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98.8</v>
      </c>
      <c r="BN31" s="684"/>
      <c r="BO31" s="684"/>
      <c r="BP31" s="684"/>
      <c r="BQ31" s="686"/>
      <c r="BR31" s="683">
        <v>99.5</v>
      </c>
      <c r="BS31" s="684"/>
      <c r="BT31" s="684"/>
      <c r="BU31" s="684"/>
      <c r="BV31" s="684"/>
      <c r="BW31" s="684"/>
      <c r="BX31" s="685">
        <v>98.5</v>
      </c>
      <c r="BY31" s="684"/>
      <c r="BZ31" s="684"/>
      <c r="CA31" s="684"/>
      <c r="CB31" s="686"/>
      <c r="CD31" s="642"/>
      <c r="CE31" s="643"/>
      <c r="CF31" s="618" t="s">
        <v>300</v>
      </c>
      <c r="CG31" s="619"/>
      <c r="CH31" s="619"/>
      <c r="CI31" s="619"/>
      <c r="CJ31" s="619"/>
      <c r="CK31" s="619"/>
      <c r="CL31" s="619"/>
      <c r="CM31" s="619"/>
      <c r="CN31" s="619"/>
      <c r="CO31" s="619"/>
      <c r="CP31" s="619"/>
      <c r="CQ31" s="620"/>
      <c r="CR31" s="621">
        <v>51810</v>
      </c>
      <c r="CS31" s="634"/>
      <c r="CT31" s="634"/>
      <c r="CU31" s="634"/>
      <c r="CV31" s="634"/>
      <c r="CW31" s="634"/>
      <c r="CX31" s="634"/>
      <c r="CY31" s="635"/>
      <c r="CZ31" s="624">
        <v>0.3</v>
      </c>
      <c r="DA31" s="636"/>
      <c r="DB31" s="636"/>
      <c r="DC31" s="637"/>
      <c r="DD31" s="627">
        <v>51810</v>
      </c>
      <c r="DE31" s="634"/>
      <c r="DF31" s="634"/>
      <c r="DG31" s="634"/>
      <c r="DH31" s="634"/>
      <c r="DI31" s="634"/>
      <c r="DJ31" s="634"/>
      <c r="DK31" s="635"/>
      <c r="DL31" s="627">
        <v>51810</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1112087</v>
      </c>
      <c r="S32" s="622"/>
      <c r="T32" s="622"/>
      <c r="U32" s="622"/>
      <c r="V32" s="622"/>
      <c r="W32" s="622"/>
      <c r="X32" s="622"/>
      <c r="Y32" s="623"/>
      <c r="Z32" s="659">
        <v>6.8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99.4</v>
      </c>
      <c r="BH32" s="634"/>
      <c r="BI32" s="634"/>
      <c r="BJ32" s="634"/>
      <c r="BK32" s="634"/>
      <c r="BL32" s="634"/>
      <c r="BM32" s="625">
        <v>97.5</v>
      </c>
      <c r="BN32" s="634"/>
      <c r="BO32" s="634"/>
      <c r="BP32" s="634"/>
      <c r="BQ32" s="657"/>
      <c r="BR32" s="692">
        <v>99.2</v>
      </c>
      <c r="BS32" s="634"/>
      <c r="BT32" s="634"/>
      <c r="BU32" s="634"/>
      <c r="BV32" s="634"/>
      <c r="BW32" s="634"/>
      <c r="BX32" s="625">
        <v>97</v>
      </c>
      <c r="BY32" s="634"/>
      <c r="BZ32" s="634"/>
      <c r="CA32" s="634"/>
      <c r="CB32" s="657"/>
      <c r="CD32" s="644"/>
      <c r="CE32" s="645"/>
      <c r="CF32" s="618" t="s">
        <v>304</v>
      </c>
      <c r="CG32" s="619"/>
      <c r="CH32" s="619"/>
      <c r="CI32" s="619"/>
      <c r="CJ32" s="619"/>
      <c r="CK32" s="619"/>
      <c r="CL32" s="619"/>
      <c r="CM32" s="619"/>
      <c r="CN32" s="619"/>
      <c r="CO32" s="619"/>
      <c r="CP32" s="619"/>
      <c r="CQ32" s="620"/>
      <c r="CR32" s="621">
        <v>1995</v>
      </c>
      <c r="CS32" s="622"/>
      <c r="CT32" s="622"/>
      <c r="CU32" s="622"/>
      <c r="CV32" s="622"/>
      <c r="CW32" s="622"/>
      <c r="CX32" s="622"/>
      <c r="CY32" s="623"/>
      <c r="CZ32" s="624">
        <v>0</v>
      </c>
      <c r="DA32" s="636"/>
      <c r="DB32" s="636"/>
      <c r="DC32" s="637"/>
      <c r="DD32" s="627">
        <v>1995</v>
      </c>
      <c r="DE32" s="622"/>
      <c r="DF32" s="622"/>
      <c r="DG32" s="622"/>
      <c r="DH32" s="622"/>
      <c r="DI32" s="622"/>
      <c r="DJ32" s="622"/>
      <c r="DK32" s="623"/>
      <c r="DL32" s="627">
        <v>1995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59161</v>
      </c>
      <c r="S33" s="622"/>
      <c r="T33" s="622"/>
      <c r="U33" s="622"/>
      <c r="V33" s="622"/>
      <c r="W33" s="622"/>
      <c r="X33" s="622"/>
      <c r="Y33" s="623"/>
      <c r="Z33" s="659">
        <v>0.4</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99.6</v>
      </c>
      <c r="BH33" s="606"/>
      <c r="BI33" s="606"/>
      <c r="BJ33" s="606"/>
      <c r="BK33" s="606"/>
      <c r="BL33" s="606"/>
      <c r="BM33" s="652">
        <v>99.1</v>
      </c>
      <c r="BN33" s="606"/>
      <c r="BO33" s="606"/>
      <c r="BP33" s="606"/>
      <c r="BQ33" s="669"/>
      <c r="BR33" s="682">
        <v>99.6</v>
      </c>
      <c r="BS33" s="606"/>
      <c r="BT33" s="606"/>
      <c r="BU33" s="606"/>
      <c r="BV33" s="606"/>
      <c r="BW33" s="606"/>
      <c r="BX33" s="652">
        <v>99</v>
      </c>
      <c r="BY33" s="606"/>
      <c r="BZ33" s="606"/>
      <c r="CA33" s="606"/>
      <c r="CB33" s="669"/>
      <c r="CD33" s="618" t="s">
        <v>307</v>
      </c>
      <c r="CE33" s="619"/>
      <c r="CF33" s="619"/>
      <c r="CG33" s="619"/>
      <c r="CH33" s="619"/>
      <c r="CI33" s="619"/>
      <c r="CJ33" s="619"/>
      <c r="CK33" s="619"/>
      <c r="CL33" s="619"/>
      <c r="CM33" s="619"/>
      <c r="CN33" s="619"/>
      <c r="CO33" s="619"/>
      <c r="CP33" s="619"/>
      <c r="CQ33" s="620"/>
      <c r="CR33" s="621">
        <v>5609251</v>
      </c>
      <c r="CS33" s="634"/>
      <c r="CT33" s="634"/>
      <c r="CU33" s="634"/>
      <c r="CV33" s="634"/>
      <c r="CW33" s="634"/>
      <c r="CX33" s="634"/>
      <c r="CY33" s="635"/>
      <c r="CZ33" s="624">
        <v>35.799999999999997</v>
      </c>
      <c r="DA33" s="636"/>
      <c r="DB33" s="636"/>
      <c r="DC33" s="637"/>
      <c r="DD33" s="627">
        <v>4318663</v>
      </c>
      <c r="DE33" s="634"/>
      <c r="DF33" s="634"/>
      <c r="DG33" s="634"/>
      <c r="DH33" s="634"/>
      <c r="DI33" s="634"/>
      <c r="DJ33" s="634"/>
      <c r="DK33" s="635"/>
      <c r="DL33" s="627">
        <v>3524188</v>
      </c>
      <c r="DM33" s="634"/>
      <c r="DN33" s="634"/>
      <c r="DO33" s="634"/>
      <c r="DP33" s="634"/>
      <c r="DQ33" s="634"/>
      <c r="DR33" s="634"/>
      <c r="DS33" s="634"/>
      <c r="DT33" s="634"/>
      <c r="DU33" s="634"/>
      <c r="DV33" s="635"/>
      <c r="DW33" s="624">
        <v>44.1</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133053</v>
      </c>
      <c r="S34" s="622"/>
      <c r="T34" s="622"/>
      <c r="U34" s="622"/>
      <c r="V34" s="622"/>
      <c r="W34" s="622"/>
      <c r="X34" s="622"/>
      <c r="Y34" s="623"/>
      <c r="Z34" s="659">
        <v>0.8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1698409</v>
      </c>
      <c r="CS34" s="622"/>
      <c r="CT34" s="622"/>
      <c r="CU34" s="622"/>
      <c r="CV34" s="622"/>
      <c r="CW34" s="622"/>
      <c r="CX34" s="622"/>
      <c r="CY34" s="623"/>
      <c r="CZ34" s="624">
        <v>10.8</v>
      </c>
      <c r="DA34" s="636"/>
      <c r="DB34" s="636"/>
      <c r="DC34" s="637"/>
      <c r="DD34" s="627">
        <v>1203741</v>
      </c>
      <c r="DE34" s="622"/>
      <c r="DF34" s="622"/>
      <c r="DG34" s="622"/>
      <c r="DH34" s="622"/>
      <c r="DI34" s="622"/>
      <c r="DJ34" s="622"/>
      <c r="DK34" s="623"/>
      <c r="DL34" s="627">
        <v>1024828</v>
      </c>
      <c r="DM34" s="622"/>
      <c r="DN34" s="622"/>
      <c r="DO34" s="622"/>
      <c r="DP34" s="622"/>
      <c r="DQ34" s="622"/>
      <c r="DR34" s="622"/>
      <c r="DS34" s="622"/>
      <c r="DT34" s="622"/>
      <c r="DU34" s="622"/>
      <c r="DV34" s="623"/>
      <c r="DW34" s="624">
        <v>12.8</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31116</v>
      </c>
      <c r="S35" s="622"/>
      <c r="T35" s="622"/>
      <c r="U35" s="622"/>
      <c r="V35" s="622"/>
      <c r="W35" s="622"/>
      <c r="X35" s="622"/>
      <c r="Y35" s="623"/>
      <c r="Z35" s="659">
        <v>0.2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173620</v>
      </c>
      <c r="CS35" s="634"/>
      <c r="CT35" s="634"/>
      <c r="CU35" s="634"/>
      <c r="CV35" s="634"/>
      <c r="CW35" s="634"/>
      <c r="CX35" s="634"/>
      <c r="CY35" s="635"/>
      <c r="CZ35" s="624">
        <v>1.1000000000000001</v>
      </c>
      <c r="DA35" s="636"/>
      <c r="DB35" s="636"/>
      <c r="DC35" s="637"/>
      <c r="DD35" s="627">
        <v>102712</v>
      </c>
      <c r="DE35" s="634"/>
      <c r="DF35" s="634"/>
      <c r="DG35" s="634"/>
      <c r="DH35" s="634"/>
      <c r="DI35" s="634"/>
      <c r="DJ35" s="634"/>
      <c r="DK35" s="635"/>
      <c r="DL35" s="627">
        <v>102712</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345497</v>
      </c>
      <c r="S36" s="622"/>
      <c r="T36" s="622"/>
      <c r="U36" s="622"/>
      <c r="V36" s="622"/>
      <c r="W36" s="622"/>
      <c r="X36" s="622"/>
      <c r="Y36" s="623"/>
      <c r="Z36" s="659">
        <v>2.1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1827584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12166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1795506</v>
      </c>
      <c r="CS36" s="622"/>
      <c r="CT36" s="622"/>
      <c r="CU36" s="622"/>
      <c r="CV36" s="622"/>
      <c r="CW36" s="622"/>
      <c r="CX36" s="622"/>
      <c r="CY36" s="623"/>
      <c r="CZ36" s="624">
        <v>11.5</v>
      </c>
      <c r="DA36" s="636"/>
      <c r="DB36" s="636"/>
      <c r="DC36" s="637"/>
      <c r="DD36" s="627">
        <v>1588394</v>
      </c>
      <c r="DE36" s="622"/>
      <c r="DF36" s="622"/>
      <c r="DG36" s="622"/>
      <c r="DH36" s="622"/>
      <c r="DI36" s="622"/>
      <c r="DJ36" s="622"/>
      <c r="DK36" s="623"/>
      <c r="DL36" s="627">
        <v>1251651</v>
      </c>
      <c r="DM36" s="622"/>
      <c r="DN36" s="622"/>
      <c r="DO36" s="622"/>
      <c r="DP36" s="622"/>
      <c r="DQ36" s="622"/>
      <c r="DR36" s="622"/>
      <c r="DS36" s="622"/>
      <c r="DT36" s="622"/>
      <c r="DU36" s="622"/>
      <c r="DV36" s="623"/>
      <c r="DW36" s="624">
        <v>15.6</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316295</v>
      </c>
      <c r="S37" s="622"/>
      <c r="T37" s="622"/>
      <c r="U37" s="622"/>
      <c r="V37" s="622"/>
      <c r="W37" s="622"/>
      <c r="X37" s="622"/>
      <c r="Y37" s="623"/>
      <c r="Z37" s="659">
        <v>1.9</v>
      </c>
      <c r="AA37" s="659"/>
      <c r="AB37" s="659"/>
      <c r="AC37" s="659"/>
      <c r="AD37" s="660" t="s">
        <v>122</v>
      </c>
      <c r="AE37" s="660"/>
      <c r="AF37" s="660"/>
      <c r="AG37" s="660"/>
      <c r="AH37" s="660"/>
      <c r="AI37" s="660"/>
      <c r="AJ37" s="660"/>
      <c r="AK37" s="660"/>
      <c r="AL37" s="624" t="s">
        <v>122</v>
      </c>
      <c r="AM37" s="625"/>
      <c r="AN37" s="625"/>
      <c r="AO37" s="661"/>
      <c r="AQ37" s="654" t="s">
        <v>319</v>
      </c>
      <c r="AR37" s="655"/>
      <c r="AS37" s="655"/>
      <c r="AT37" s="655"/>
      <c r="AU37" s="655"/>
      <c r="AV37" s="655"/>
      <c r="AW37" s="655"/>
      <c r="AX37" s="655"/>
      <c r="AY37" s="656"/>
      <c r="AZ37" s="621">
        <v>363202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-34533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330648</v>
      </c>
      <c r="CS37" s="634"/>
      <c r="CT37" s="634"/>
      <c r="CU37" s="634"/>
      <c r="CV37" s="634"/>
      <c r="CW37" s="634"/>
      <c r="CX37" s="634"/>
      <c r="CY37" s="635"/>
      <c r="CZ37" s="624">
        <v>2.1</v>
      </c>
      <c r="DA37" s="636"/>
      <c r="DB37" s="636"/>
      <c r="DC37" s="637"/>
      <c r="DD37" s="627">
        <v>330648</v>
      </c>
      <c r="DE37" s="634"/>
      <c r="DF37" s="634"/>
      <c r="DG37" s="634"/>
      <c r="DH37" s="634"/>
      <c r="DI37" s="634"/>
      <c r="DJ37" s="634"/>
      <c r="DK37" s="635"/>
      <c r="DL37" s="627">
        <v>330200</v>
      </c>
      <c r="DM37" s="634"/>
      <c r="DN37" s="634"/>
      <c r="DO37" s="634"/>
      <c r="DP37" s="634"/>
      <c r="DQ37" s="634"/>
      <c r="DR37" s="634"/>
      <c r="DS37" s="634"/>
      <c r="DT37" s="634"/>
      <c r="DU37" s="634"/>
      <c r="DV37" s="635"/>
      <c r="DW37" s="624">
        <v>4.0999999999999996</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2699963</v>
      </c>
      <c r="S38" s="622"/>
      <c r="T38" s="622"/>
      <c r="U38" s="622"/>
      <c r="V38" s="622"/>
      <c r="W38" s="622"/>
      <c r="X38" s="622"/>
      <c r="Y38" s="623"/>
      <c r="Z38" s="659">
        <v>16.600000000000001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26940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3297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1437442</v>
      </c>
      <c r="CS38" s="622"/>
      <c r="CT38" s="622"/>
      <c r="CU38" s="622"/>
      <c r="CV38" s="622"/>
      <c r="CW38" s="622"/>
      <c r="CX38" s="622"/>
      <c r="CY38" s="623"/>
      <c r="CZ38" s="624">
        <v>9.1999999999999993</v>
      </c>
      <c r="DA38" s="636"/>
      <c r="DB38" s="636"/>
      <c r="DC38" s="637"/>
      <c r="DD38" s="627">
        <v>1196256</v>
      </c>
      <c r="DE38" s="622"/>
      <c r="DF38" s="622"/>
      <c r="DG38" s="622"/>
      <c r="DH38" s="622"/>
      <c r="DI38" s="622"/>
      <c r="DJ38" s="622"/>
      <c r="DK38" s="623"/>
      <c r="DL38" s="627">
        <v>1144997</v>
      </c>
      <c r="DM38" s="622"/>
      <c r="DN38" s="622"/>
      <c r="DO38" s="622"/>
      <c r="DP38" s="622"/>
      <c r="DQ38" s="622"/>
      <c r="DR38" s="622"/>
      <c r="DS38" s="622"/>
      <c r="DT38" s="622"/>
      <c r="DU38" s="622"/>
      <c r="DV38" s="623"/>
      <c r="DW38" s="624">
        <v>14.3</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4640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302774</v>
      </c>
      <c r="CS39" s="634"/>
      <c r="CT39" s="634"/>
      <c r="CU39" s="634"/>
      <c r="CV39" s="634"/>
      <c r="CW39" s="634"/>
      <c r="CX39" s="634"/>
      <c r="CY39" s="635"/>
      <c r="CZ39" s="624">
        <v>1.9</v>
      </c>
      <c r="DA39" s="636"/>
      <c r="DB39" s="636"/>
      <c r="DC39" s="637"/>
      <c r="DD39" s="627">
        <v>207560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19363</v>
      </c>
      <c r="S40" s="622"/>
      <c r="T40" s="622"/>
      <c r="U40" s="622"/>
      <c r="V40" s="622"/>
      <c r="W40" s="622"/>
      <c r="X40" s="622"/>
      <c r="Y40" s="623"/>
      <c r="Z40" s="659">
        <v>0.1</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201500</v>
      </c>
      <c r="CS40" s="622"/>
      <c r="CT40" s="622"/>
      <c r="CU40" s="622"/>
      <c r="CV40" s="622"/>
      <c r="CW40" s="622"/>
      <c r="CX40" s="622"/>
      <c r="CY40" s="623"/>
      <c r="CZ40" s="624">
        <v>1.3</v>
      </c>
      <c r="DA40" s="636"/>
      <c r="DB40" s="636"/>
      <c r="DC40" s="637"/>
      <c r="DD40" s="627">
        <v>20000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16248620</v>
      </c>
      <c r="S41" s="646"/>
      <c r="T41" s="646"/>
      <c r="U41" s="646"/>
      <c r="V41" s="646"/>
      <c r="W41" s="646"/>
      <c r="X41" s="646"/>
      <c r="Y41" s="649"/>
      <c r="Z41" s="650">
        <v>100</v>
      </c>
      <c r="AA41" s="650"/>
      <c r="AB41" s="650"/>
      <c r="AC41" s="650"/>
      <c r="AD41" s="651">
        <v>7978532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260146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1177296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452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3691373</v>
      </c>
      <c r="CS42" s="634"/>
      <c r="CT42" s="634"/>
      <c r="CU42" s="634"/>
      <c r="CV42" s="634"/>
      <c r="CW42" s="634"/>
      <c r="CX42" s="634"/>
      <c r="CY42" s="635"/>
      <c r="CZ42" s="624">
        <v>23.6</v>
      </c>
      <c r="DA42" s="636"/>
      <c r="DB42" s="636"/>
      <c r="DC42" s="637"/>
      <c r="DD42" s="627">
        <v>230587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114513</v>
      </c>
      <c r="CS43" s="634"/>
      <c r="CT43" s="634"/>
      <c r="CU43" s="634"/>
      <c r="CV43" s="634"/>
      <c r="CW43" s="634"/>
      <c r="CX43" s="634"/>
      <c r="CY43" s="635"/>
      <c r="CZ43" s="624">
        <v>0.7</v>
      </c>
      <c r="DA43" s="636"/>
      <c r="DB43" s="636"/>
      <c r="DC43" s="637"/>
      <c r="DD43" s="627">
        <v>27813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3064743</v>
      </c>
      <c r="CS44" s="622"/>
      <c r="CT44" s="622"/>
      <c r="CU44" s="622"/>
      <c r="CV44" s="622"/>
      <c r="CW44" s="622"/>
      <c r="CX44" s="622"/>
      <c r="CY44" s="623"/>
      <c r="CZ44" s="624">
        <v>19.600000000000001</v>
      </c>
      <c r="DA44" s="625"/>
      <c r="DB44" s="625"/>
      <c r="DC44" s="626"/>
      <c r="DD44" s="627">
        <v>206317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610875</v>
      </c>
      <c r="CS45" s="634"/>
      <c r="CT45" s="634"/>
      <c r="CU45" s="634"/>
      <c r="CV45" s="634"/>
      <c r="CW45" s="634"/>
      <c r="CX45" s="634"/>
      <c r="CY45" s="635"/>
      <c r="CZ45" s="624">
        <v>3.9</v>
      </c>
      <c r="DA45" s="636"/>
      <c r="DB45" s="636"/>
      <c r="DC45" s="637"/>
      <c r="DD45" s="627">
        <v>31958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2382175</v>
      </c>
      <c r="CS46" s="622"/>
      <c r="CT46" s="622"/>
      <c r="CU46" s="622"/>
      <c r="CV46" s="622"/>
      <c r="CW46" s="622"/>
      <c r="CX46" s="622"/>
      <c r="CY46" s="623"/>
      <c r="CZ46" s="624">
        <v>15.2</v>
      </c>
      <c r="DA46" s="625"/>
      <c r="DB46" s="625"/>
      <c r="DC46" s="626"/>
      <c r="DD46" s="627">
        <v>172699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626630</v>
      </c>
      <c r="CS47" s="634"/>
      <c r="CT47" s="634"/>
      <c r="CU47" s="634"/>
      <c r="CV47" s="634"/>
      <c r="CW47" s="634"/>
      <c r="CX47" s="634"/>
      <c r="CY47" s="635"/>
      <c r="CZ47" s="624">
        <v>4</v>
      </c>
      <c r="DA47" s="636"/>
      <c r="DB47" s="636"/>
      <c r="DC47" s="637"/>
      <c r="DD47" s="627">
        <v>24270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15657508</v>
      </c>
      <c r="CS49" s="606"/>
      <c r="CT49" s="606"/>
      <c r="CU49" s="606"/>
      <c r="CV49" s="606"/>
      <c r="CW49" s="606"/>
      <c r="CX49" s="606"/>
      <c r="CY49" s="607"/>
      <c r="CZ49" s="608">
        <v>100</v>
      </c>
      <c r="DA49" s="609"/>
      <c r="DB49" s="609"/>
      <c r="DC49" s="610"/>
      <c r="DD49" s="611">
        <v>8950498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97KklXN+50YhrXbzP89F+Kjqiua33Cltm3Wp3XhZx2+D6cxV7IB7khG3GGk7kBSSyCrjqaMYiB6q+b4k19zWw==" saltValue="NQa78uwzEb/ZWtDpOnPS8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16186</v>
      </c>
      <c r="R7" s="1103"/>
      <c r="S7" s="1103"/>
      <c r="T7" s="1103"/>
      <c r="U7" s="1103"/>
      <c r="V7" s="1103">
        <v>15614</v>
      </c>
      <c r="W7" s="1103"/>
      <c r="X7" s="1103"/>
      <c r="Y7" s="1103"/>
      <c r="Z7" s="1103"/>
      <c r="AA7" s="1103">
        <v>573</v>
      </c>
      <c r="AB7" s="1103"/>
      <c r="AC7" s="1103"/>
      <c r="AD7" s="1103"/>
      <c r="AE7" s="1104"/>
      <c r="AF7" s="1105">
        <v>502</v>
      </c>
      <c r="AG7" s="1106"/>
      <c r="AH7" s="1106"/>
      <c r="AI7" s="1106"/>
      <c r="AJ7" s="1107"/>
      <c r="AK7" s="1108">
        <v>4</v>
      </c>
      <c r="AL7" s="1109"/>
      <c r="AM7" s="1109"/>
      <c r="AN7" s="1109"/>
      <c r="AO7" s="1109"/>
      <c r="AP7" s="1109">
        <v>15400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553</v>
      </c>
      <c r="BT7" s="1100"/>
      <c r="BU7" s="1100"/>
      <c r="BV7" s="1100"/>
      <c r="BW7" s="1100"/>
      <c r="BX7" s="1100"/>
      <c r="BY7" s="1100"/>
      <c r="BZ7" s="1100"/>
      <c r="CA7" s="1100"/>
      <c r="CB7" s="1100"/>
      <c r="CC7" s="1100"/>
      <c r="CD7" s="1100"/>
      <c r="CE7" s="1100"/>
      <c r="CF7" s="1100"/>
      <c r="CG7" s="1112"/>
      <c r="CH7" s="1096">
        <v>5</v>
      </c>
      <c r="CI7" s="1097"/>
      <c r="CJ7" s="1097"/>
      <c r="CK7" s="1097"/>
      <c r="CL7" s="1098"/>
      <c r="CM7" s="1096">
        <v>111</v>
      </c>
      <c r="CN7" s="1097"/>
      <c r="CO7" s="1097"/>
      <c r="CP7" s="1097"/>
      <c r="CQ7" s="1098"/>
      <c r="CR7" s="1096">
        <v>27</v>
      </c>
      <c r="CS7" s="1097"/>
      <c r="CT7" s="1097"/>
      <c r="CU7" s="1097"/>
      <c r="CV7" s="1098"/>
      <c r="CW7" s="1096" t="s">
        <v>548</v>
      </c>
      <c r="CX7" s="1097"/>
      <c r="CY7" s="1097"/>
      <c r="CZ7" s="1097"/>
      <c r="DA7" s="1098"/>
      <c r="DB7" s="1096" t="s">
        <v>548</v>
      </c>
      <c r="DC7" s="1097"/>
      <c r="DD7" s="1097"/>
      <c r="DE7" s="1097"/>
      <c r="DF7" s="1098"/>
      <c r="DG7" s="1096" t="s">
        <v>548</v>
      </c>
      <c r="DH7" s="1097"/>
      <c r="DI7" s="1097"/>
      <c r="DJ7" s="1097"/>
      <c r="DK7" s="1098"/>
      <c r="DL7" s="1096" t="s">
        <v>548</v>
      </c>
      <c r="DM7" s="1097"/>
      <c r="DN7" s="1097"/>
      <c r="DO7" s="1097"/>
      <c r="DP7" s="1098"/>
      <c r="DQ7" s="1096" t="s">
        <v>548</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5</v>
      </c>
      <c r="R8" s="1039"/>
      <c r="S8" s="1039"/>
      <c r="T8" s="1039"/>
      <c r="U8" s="1039"/>
      <c r="V8" s="1039">
        <v>5</v>
      </c>
      <c r="W8" s="1039"/>
      <c r="X8" s="1039"/>
      <c r="Y8" s="1039"/>
      <c r="Z8" s="1039"/>
      <c r="AA8" s="1039">
        <v>0</v>
      </c>
      <c r="AB8" s="1039"/>
      <c r="AC8" s="1039"/>
      <c r="AD8" s="1039"/>
      <c r="AE8" s="1040"/>
      <c r="AF8" s="1035" t="s">
        <v>122</v>
      </c>
      <c r="AG8" s="1036"/>
      <c r="AH8" s="1036"/>
      <c r="AI8" s="1036"/>
      <c r="AJ8" s="1037"/>
      <c r="AK8" s="1080" t="s">
        <v>548</v>
      </c>
      <c r="AL8" s="1081"/>
      <c r="AM8" s="1081"/>
      <c r="AN8" s="1081"/>
      <c r="AO8" s="1081"/>
      <c r="AP8" s="1081" t="s">
        <v>548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554</v>
      </c>
      <c r="BT8" s="993"/>
      <c r="BU8" s="993"/>
      <c r="BV8" s="993"/>
      <c r="BW8" s="993"/>
      <c r="BX8" s="993"/>
      <c r="BY8" s="993"/>
      <c r="BZ8" s="993"/>
      <c r="CA8" s="993"/>
      <c r="CB8" s="993"/>
      <c r="CC8" s="993"/>
      <c r="CD8" s="993"/>
      <c r="CE8" s="993"/>
      <c r="CF8" s="993"/>
      <c r="CG8" s="1014"/>
      <c r="CH8" s="989">
        <v>4</v>
      </c>
      <c r="CI8" s="990"/>
      <c r="CJ8" s="990"/>
      <c r="CK8" s="990"/>
      <c r="CL8" s="991"/>
      <c r="CM8" s="989">
        <v>-10</v>
      </c>
      <c r="CN8" s="990"/>
      <c r="CO8" s="990"/>
      <c r="CP8" s="990"/>
      <c r="CQ8" s="991"/>
      <c r="CR8" s="989">
        <v>1</v>
      </c>
      <c r="CS8" s="990"/>
      <c r="CT8" s="990"/>
      <c r="CU8" s="990"/>
      <c r="CV8" s="991"/>
      <c r="CW8" s="989" t="s">
        <v>548</v>
      </c>
      <c r="CX8" s="990"/>
      <c r="CY8" s="990"/>
      <c r="CZ8" s="990"/>
      <c r="DA8" s="991"/>
      <c r="DB8" s="989" t="s">
        <v>548</v>
      </c>
      <c r="DC8" s="990"/>
      <c r="DD8" s="990"/>
      <c r="DE8" s="990"/>
      <c r="DF8" s="991"/>
      <c r="DG8" s="989" t="s">
        <v>548</v>
      </c>
      <c r="DH8" s="990"/>
      <c r="DI8" s="990"/>
      <c r="DJ8" s="990"/>
      <c r="DK8" s="991"/>
      <c r="DL8" s="989" t="s">
        <v>548</v>
      </c>
      <c r="DM8" s="990"/>
      <c r="DN8" s="990"/>
      <c r="DO8" s="990"/>
      <c r="DP8" s="991"/>
      <c r="DQ8" s="989" t="s">
        <v>548</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62</v>
      </c>
      <c r="R9" s="1039"/>
      <c r="S9" s="1039"/>
      <c r="T9" s="1039"/>
      <c r="U9" s="1039"/>
      <c r="V9" s="1039">
        <v>44</v>
      </c>
      <c r="W9" s="1039"/>
      <c r="X9" s="1039"/>
      <c r="Y9" s="1039"/>
      <c r="Z9" s="1039"/>
      <c r="AA9" s="1039">
        <v>18</v>
      </c>
      <c r="AB9" s="1039"/>
      <c r="AC9" s="1039"/>
      <c r="AD9" s="1039"/>
      <c r="AE9" s="1040"/>
      <c r="AF9" s="1035">
        <v>18</v>
      </c>
      <c r="AG9" s="1036"/>
      <c r="AH9" s="1036"/>
      <c r="AI9" s="1036"/>
      <c r="AJ9" s="1037"/>
      <c r="AK9" s="1080" t="s">
        <v>548</v>
      </c>
      <c r="AL9" s="1081"/>
      <c r="AM9" s="1081"/>
      <c r="AN9" s="1081"/>
      <c r="AO9" s="1081"/>
      <c r="AP9" s="1081" t="s">
        <v>548</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555</v>
      </c>
      <c r="BT9" s="993"/>
      <c r="BU9" s="993"/>
      <c r="BV9" s="993"/>
      <c r="BW9" s="993"/>
      <c r="BX9" s="993"/>
      <c r="BY9" s="993"/>
      <c r="BZ9" s="993"/>
      <c r="CA9" s="993"/>
      <c r="CB9" s="993"/>
      <c r="CC9" s="993"/>
      <c r="CD9" s="993"/>
      <c r="CE9" s="993"/>
      <c r="CF9" s="993"/>
      <c r="CG9" s="1014"/>
      <c r="CH9" s="989">
        <v>2</v>
      </c>
      <c r="CI9" s="990"/>
      <c r="CJ9" s="990"/>
      <c r="CK9" s="990"/>
      <c r="CL9" s="991"/>
      <c r="CM9" s="989">
        <v>22</v>
      </c>
      <c r="CN9" s="990"/>
      <c r="CO9" s="990"/>
      <c r="CP9" s="990"/>
      <c r="CQ9" s="991"/>
      <c r="CR9" s="989">
        <v>20</v>
      </c>
      <c r="CS9" s="990"/>
      <c r="CT9" s="990"/>
      <c r="CU9" s="990"/>
      <c r="CV9" s="991"/>
      <c r="CW9" s="989" t="s">
        <v>548</v>
      </c>
      <c r="CX9" s="990"/>
      <c r="CY9" s="990"/>
      <c r="CZ9" s="990"/>
      <c r="DA9" s="991"/>
      <c r="DB9" s="989" t="s">
        <v>548</v>
      </c>
      <c r="DC9" s="990"/>
      <c r="DD9" s="990"/>
      <c r="DE9" s="990"/>
      <c r="DF9" s="991"/>
      <c r="DG9" s="989" t="s">
        <v>548</v>
      </c>
      <c r="DH9" s="990"/>
      <c r="DI9" s="990"/>
      <c r="DJ9" s="990"/>
      <c r="DK9" s="991"/>
      <c r="DL9" s="989" t="s">
        <v>548</v>
      </c>
      <c r="DM9" s="990"/>
      <c r="DN9" s="990"/>
      <c r="DO9" s="990"/>
      <c r="DP9" s="991"/>
      <c r="DQ9" s="989" t="s">
        <v>548</v>
      </c>
      <c r="DR9" s="990"/>
      <c r="DS9" s="990"/>
      <c r="DT9" s="990"/>
      <c r="DU9" s="991"/>
      <c r="DV9" s="992"/>
      <c r="DW9" s="993"/>
      <c r="DX9" s="993"/>
      <c r="DY9" s="993"/>
      <c r="DZ9" s="994"/>
      <c r="EA9" s="234"/>
    </row>
    <row r="10" spans="1:131" s="235" customFormat="1" ht="26.25" customHeight="1" x14ac:dyDescent="0.2">
      <c r="A10" s="238">
        <v>4</v>
      </c>
      <c r="B10" s="1030" t="s">
        <v>377</v>
      </c>
      <c r="C10" s="1031"/>
      <c r="D10" s="1031"/>
      <c r="E10" s="1031"/>
      <c r="F10" s="1031"/>
      <c r="G10" s="1031"/>
      <c r="H10" s="1031"/>
      <c r="I10" s="1031"/>
      <c r="J10" s="1031"/>
      <c r="K10" s="1031"/>
      <c r="L10" s="1031"/>
      <c r="M10" s="1031"/>
      <c r="N10" s="1031"/>
      <c r="O10" s="1031"/>
      <c r="P10" s="1032"/>
      <c r="Q10" s="1038">
        <v>0</v>
      </c>
      <c r="R10" s="1039"/>
      <c r="S10" s="1039"/>
      <c r="T10" s="1039"/>
      <c r="U10" s="1039"/>
      <c r="V10" s="1039">
        <v>0</v>
      </c>
      <c r="W10" s="1039"/>
      <c r="X10" s="1039"/>
      <c r="Y10" s="1039"/>
      <c r="Z10" s="1039"/>
      <c r="AA10" s="1039">
        <v>0</v>
      </c>
      <c r="AB10" s="1039"/>
      <c r="AC10" s="1039"/>
      <c r="AD10" s="1039"/>
      <c r="AE10" s="1040"/>
      <c r="AF10" s="1035" t="s">
        <v>122</v>
      </c>
      <c r="AG10" s="1036"/>
      <c r="AH10" s="1036"/>
      <c r="AI10" s="1036"/>
      <c r="AJ10" s="1037"/>
      <c r="AK10" s="1080" t="s">
        <v>548</v>
      </c>
      <c r="AL10" s="1081"/>
      <c r="AM10" s="1081"/>
      <c r="AN10" s="1081"/>
      <c r="AO10" s="1081"/>
      <c r="AP10" s="1081" t="s">
        <v>548</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379</v>
      </c>
      <c r="B23" s="937" t="s">
        <v>380</v>
      </c>
      <c r="C23" s="938"/>
      <c r="D23" s="938"/>
      <c r="E23" s="938"/>
      <c r="F23" s="938"/>
      <c r="G23" s="938"/>
      <c r="H23" s="938"/>
      <c r="I23" s="938"/>
      <c r="J23" s="938"/>
      <c r="K23" s="938"/>
      <c r="L23" s="938"/>
      <c r="M23" s="938"/>
      <c r="N23" s="938"/>
      <c r="O23" s="938"/>
      <c r="P23" s="948"/>
      <c r="Q23" s="1067">
        <v>16249</v>
      </c>
      <c r="R23" s="1061"/>
      <c r="S23" s="1061"/>
      <c r="T23" s="1061"/>
      <c r="U23" s="1061"/>
      <c r="V23" s="1061">
        <v>15658</v>
      </c>
      <c r="W23" s="1061"/>
      <c r="X23" s="1061"/>
      <c r="Y23" s="1061"/>
      <c r="Z23" s="1061"/>
      <c r="AA23" s="1061">
        <v>591</v>
      </c>
      <c r="AB23" s="1061"/>
      <c r="AC23" s="1061"/>
      <c r="AD23" s="1061"/>
      <c r="AE23" s="1068"/>
      <c r="AF23" s="1069">
        <v>520</v>
      </c>
      <c r="AG23" s="1061"/>
      <c r="AH23" s="1061"/>
      <c r="AI23" s="1061"/>
      <c r="AJ23" s="1070"/>
      <c r="AK23" s="1071"/>
      <c r="AL23" s="1072"/>
      <c r="AM23" s="1072"/>
      <c r="AN23" s="1072"/>
      <c r="AO23" s="1072"/>
      <c r="AP23" s="1061">
        <v>15400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391</v>
      </c>
      <c r="C28" s="1048"/>
      <c r="D28" s="1048"/>
      <c r="E28" s="1048"/>
      <c r="F28" s="1048"/>
      <c r="G28" s="1048"/>
      <c r="H28" s="1048"/>
      <c r="I28" s="1048"/>
      <c r="J28" s="1048"/>
      <c r="K28" s="1048"/>
      <c r="L28" s="1048"/>
      <c r="M28" s="1048"/>
      <c r="N28" s="1048"/>
      <c r="O28" s="1048"/>
      <c r="P28" s="1049"/>
      <c r="Q28" s="1050">
        <v>2901</v>
      </c>
      <c r="R28" s="1051"/>
      <c r="S28" s="1051"/>
      <c r="T28" s="1051"/>
      <c r="U28" s="1051"/>
      <c r="V28" s="1051">
        <v>2889</v>
      </c>
      <c r="W28" s="1051"/>
      <c r="X28" s="1051"/>
      <c r="Y28" s="1051"/>
      <c r="Z28" s="1051"/>
      <c r="AA28" s="1051">
        <v>12</v>
      </c>
      <c r="AB28" s="1051"/>
      <c r="AC28" s="1051"/>
      <c r="AD28" s="1051"/>
      <c r="AE28" s="1052"/>
      <c r="AF28" s="1053">
        <v>12</v>
      </c>
      <c r="AG28" s="1051"/>
      <c r="AH28" s="1051"/>
      <c r="AI28" s="1051"/>
      <c r="AJ28" s="1054"/>
      <c r="AK28" s="1042">
        <v>260</v>
      </c>
      <c r="AL28" s="1043"/>
      <c r="AM28" s="1043"/>
      <c r="AN28" s="1043"/>
      <c r="AO28" s="1043"/>
      <c r="AP28" s="1043" t="s">
        <v>548</v>
      </c>
      <c r="AQ28" s="1043"/>
      <c r="AR28" s="1043"/>
      <c r="AS28" s="1043"/>
      <c r="AT28" s="1043"/>
      <c r="AU28" s="1043" t="s">
        <v>548</v>
      </c>
      <c r="AV28" s="1043"/>
      <c r="AW28" s="1043"/>
      <c r="AX28" s="1043"/>
      <c r="AY28" s="1043"/>
      <c r="AZ28" s="1044" t="s">
        <v>548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392</v>
      </c>
      <c r="C29" s="1031"/>
      <c r="D29" s="1031"/>
      <c r="E29" s="1031"/>
      <c r="F29" s="1031"/>
      <c r="G29" s="1031"/>
      <c r="H29" s="1031"/>
      <c r="I29" s="1031"/>
      <c r="J29" s="1031"/>
      <c r="K29" s="1031"/>
      <c r="L29" s="1031"/>
      <c r="M29" s="1031"/>
      <c r="N29" s="1031"/>
      <c r="O29" s="1031"/>
      <c r="P29" s="1032"/>
      <c r="Q29" s="1038">
        <v>3468</v>
      </c>
      <c r="R29" s="1039"/>
      <c r="S29" s="1039"/>
      <c r="T29" s="1039"/>
      <c r="U29" s="1039"/>
      <c r="V29" s="1039">
        <v>3366</v>
      </c>
      <c r="W29" s="1039"/>
      <c r="X29" s="1039"/>
      <c r="Y29" s="1039"/>
      <c r="Z29" s="1039"/>
      <c r="AA29" s="1039">
        <v>102</v>
      </c>
      <c r="AB29" s="1039"/>
      <c r="AC29" s="1039"/>
      <c r="AD29" s="1039"/>
      <c r="AE29" s="1040"/>
      <c r="AF29" s="1035">
        <v>102</v>
      </c>
      <c r="AG29" s="1036"/>
      <c r="AH29" s="1036"/>
      <c r="AI29" s="1036"/>
      <c r="AJ29" s="1037"/>
      <c r="AK29" s="980">
        <v>524</v>
      </c>
      <c r="AL29" s="971"/>
      <c r="AM29" s="971"/>
      <c r="AN29" s="971"/>
      <c r="AO29" s="971"/>
      <c r="AP29" s="971" t="s">
        <v>548</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393</v>
      </c>
      <c r="C30" s="1031"/>
      <c r="D30" s="1031"/>
      <c r="E30" s="1031"/>
      <c r="F30" s="1031"/>
      <c r="G30" s="1031"/>
      <c r="H30" s="1031"/>
      <c r="I30" s="1031"/>
      <c r="J30" s="1031"/>
      <c r="K30" s="1031"/>
      <c r="L30" s="1031"/>
      <c r="M30" s="1031"/>
      <c r="N30" s="1031"/>
      <c r="O30" s="1031"/>
      <c r="P30" s="1032"/>
      <c r="Q30" s="1038">
        <v>518</v>
      </c>
      <c r="R30" s="1039"/>
      <c r="S30" s="1039"/>
      <c r="T30" s="1039"/>
      <c r="U30" s="1039"/>
      <c r="V30" s="1039">
        <v>517</v>
      </c>
      <c r="W30" s="1039"/>
      <c r="X30" s="1039"/>
      <c r="Y30" s="1039"/>
      <c r="Z30" s="1039"/>
      <c r="AA30" s="1039">
        <v>2</v>
      </c>
      <c r="AB30" s="1039"/>
      <c r="AC30" s="1039"/>
      <c r="AD30" s="1039"/>
      <c r="AE30" s="1040"/>
      <c r="AF30" s="1035">
        <v>2</v>
      </c>
      <c r="AG30" s="1036"/>
      <c r="AH30" s="1036"/>
      <c r="AI30" s="1036"/>
      <c r="AJ30" s="1037"/>
      <c r="AK30" s="980">
        <v>148</v>
      </c>
      <c r="AL30" s="971"/>
      <c r="AM30" s="971"/>
      <c r="AN30" s="971"/>
      <c r="AO30" s="971"/>
      <c r="AP30" s="971" t="s">
        <v>548</v>
      </c>
      <c r="AQ30" s="971"/>
      <c r="AR30" s="971"/>
      <c r="AS30" s="971"/>
      <c r="AT30" s="971"/>
      <c r="AU30" s="971" t="s">
        <v>548</v>
      </c>
      <c r="AV30" s="971"/>
      <c r="AW30" s="971"/>
      <c r="AX30" s="971"/>
      <c r="AY30" s="971"/>
      <c r="AZ30" s="1041" t="s">
        <v>548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394</v>
      </c>
      <c r="C31" s="1031"/>
      <c r="D31" s="1031"/>
      <c r="E31" s="1031"/>
      <c r="F31" s="1031"/>
      <c r="G31" s="1031"/>
      <c r="H31" s="1031"/>
      <c r="I31" s="1031"/>
      <c r="J31" s="1031"/>
      <c r="K31" s="1031"/>
      <c r="L31" s="1031"/>
      <c r="M31" s="1031"/>
      <c r="N31" s="1031"/>
      <c r="O31" s="1031"/>
      <c r="P31" s="1032"/>
      <c r="Q31" s="1038">
        <v>569</v>
      </c>
      <c r="R31" s="1039"/>
      <c r="S31" s="1039"/>
      <c r="T31" s="1039"/>
      <c r="U31" s="1039"/>
      <c r="V31" s="1039">
        <v>569</v>
      </c>
      <c r="W31" s="1039"/>
      <c r="X31" s="1039"/>
      <c r="Y31" s="1039"/>
      <c r="Z31" s="1039"/>
      <c r="AA31" s="1039">
        <v>0</v>
      </c>
      <c r="AB31" s="1039"/>
      <c r="AC31" s="1039"/>
      <c r="AD31" s="1039"/>
      <c r="AE31" s="1040"/>
      <c r="AF31" s="1035">
        <v>10</v>
      </c>
      <c r="AG31" s="1036"/>
      <c r="AH31" s="1036"/>
      <c r="AI31" s="1036"/>
      <c r="AJ31" s="1037"/>
      <c r="AK31" s="980">
        <v>316</v>
      </c>
      <c r="AL31" s="971"/>
      <c r="AM31" s="971"/>
      <c r="AN31" s="971"/>
      <c r="AO31" s="971"/>
      <c r="AP31" s="971">
        <v>5024</v>
      </c>
      <c r="AQ31" s="971"/>
      <c r="AR31" s="971"/>
      <c r="AS31" s="971"/>
      <c r="AT31" s="971"/>
      <c r="AU31" s="971">
        <v>3839</v>
      </c>
      <c r="AV31" s="971"/>
      <c r="AW31" s="971"/>
      <c r="AX31" s="971"/>
      <c r="AY31" s="971"/>
      <c r="AZ31" s="1041" t="s">
        <v>548</v>
      </c>
      <c r="BA31" s="1041"/>
      <c r="BB31" s="1041"/>
      <c r="BC31" s="1041"/>
      <c r="BD31" s="1041"/>
      <c r="BE31" s="972" t="s">
        <v>395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379</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125</v>
      </c>
      <c r="AG63" s="959"/>
      <c r="AH63" s="959"/>
      <c r="AI63" s="959"/>
      <c r="AJ63" s="1022"/>
      <c r="AK63" s="1023"/>
      <c r="AL63" s="963"/>
      <c r="AM63" s="963"/>
      <c r="AN63" s="963"/>
      <c r="AO63" s="963"/>
      <c r="AP63" s="959">
        <v>5024</v>
      </c>
      <c r="AQ63" s="959"/>
      <c r="AR63" s="959"/>
      <c r="AS63" s="959"/>
      <c r="AT63" s="959"/>
      <c r="AU63" s="959">
        <v>3839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549</v>
      </c>
      <c r="C68" s="986"/>
      <c r="D68" s="986"/>
      <c r="E68" s="986"/>
      <c r="F68" s="986"/>
      <c r="G68" s="986"/>
      <c r="H68" s="986"/>
      <c r="I68" s="986"/>
      <c r="J68" s="986"/>
      <c r="K68" s="986"/>
      <c r="L68" s="986"/>
      <c r="M68" s="986"/>
      <c r="N68" s="986"/>
      <c r="O68" s="986"/>
      <c r="P68" s="987"/>
      <c r="Q68" s="988">
        <v>1609</v>
      </c>
      <c r="R68" s="982"/>
      <c r="S68" s="982"/>
      <c r="T68" s="982"/>
      <c r="U68" s="982"/>
      <c r="V68" s="982">
        <v>1467</v>
      </c>
      <c r="W68" s="982"/>
      <c r="X68" s="982"/>
      <c r="Y68" s="982"/>
      <c r="Z68" s="982"/>
      <c r="AA68" s="982">
        <v>141</v>
      </c>
      <c r="AB68" s="982"/>
      <c r="AC68" s="982"/>
      <c r="AD68" s="982"/>
      <c r="AE68" s="982"/>
      <c r="AF68" s="982">
        <v>141</v>
      </c>
      <c r="AG68" s="982"/>
      <c r="AH68" s="982"/>
      <c r="AI68" s="982"/>
      <c r="AJ68" s="982"/>
      <c r="AK68" s="982" t="s">
        <v>558</v>
      </c>
      <c r="AL68" s="982"/>
      <c r="AM68" s="982"/>
      <c r="AN68" s="982"/>
      <c r="AO68" s="982"/>
      <c r="AP68" s="982" t="s">
        <v>558</v>
      </c>
      <c r="AQ68" s="982"/>
      <c r="AR68" s="982"/>
      <c r="AS68" s="982"/>
      <c r="AT68" s="982"/>
      <c r="AU68" s="982" t="s">
        <v>558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550</v>
      </c>
      <c r="C69" s="975"/>
      <c r="D69" s="975"/>
      <c r="E69" s="975"/>
      <c r="F69" s="975"/>
      <c r="G69" s="975"/>
      <c r="H69" s="975"/>
      <c r="I69" s="975"/>
      <c r="J69" s="975"/>
      <c r="K69" s="975"/>
      <c r="L69" s="975"/>
      <c r="M69" s="975"/>
      <c r="N69" s="975"/>
      <c r="O69" s="975"/>
      <c r="P69" s="976"/>
      <c r="Q69" s="977">
        <v>456917</v>
      </c>
      <c r="R69" s="971"/>
      <c r="S69" s="971"/>
      <c r="T69" s="971"/>
      <c r="U69" s="971"/>
      <c r="V69" s="971">
        <v>456118</v>
      </c>
      <c r="W69" s="971"/>
      <c r="X69" s="971"/>
      <c r="Y69" s="971"/>
      <c r="Z69" s="971"/>
      <c r="AA69" s="971">
        <v>799</v>
      </c>
      <c r="AB69" s="971"/>
      <c r="AC69" s="971"/>
      <c r="AD69" s="971"/>
      <c r="AE69" s="971"/>
      <c r="AF69" s="971">
        <v>794</v>
      </c>
      <c r="AG69" s="971"/>
      <c r="AH69" s="971"/>
      <c r="AI69" s="971"/>
      <c r="AJ69" s="971"/>
      <c r="AK69" s="971">
        <v>892</v>
      </c>
      <c r="AL69" s="971"/>
      <c r="AM69" s="971"/>
      <c r="AN69" s="971"/>
      <c r="AO69" s="971"/>
      <c r="AP69" s="971" t="s">
        <v>558</v>
      </c>
      <c r="AQ69" s="971"/>
      <c r="AR69" s="971"/>
      <c r="AS69" s="971"/>
      <c r="AT69" s="971"/>
      <c r="AU69" s="971" t="s">
        <v>558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551</v>
      </c>
      <c r="C70" s="975"/>
      <c r="D70" s="975"/>
      <c r="E70" s="975"/>
      <c r="F70" s="975"/>
      <c r="G70" s="975"/>
      <c r="H70" s="975"/>
      <c r="I70" s="975"/>
      <c r="J70" s="975"/>
      <c r="K70" s="975"/>
      <c r="L70" s="975"/>
      <c r="M70" s="975"/>
      <c r="N70" s="975"/>
      <c r="O70" s="975"/>
      <c r="P70" s="976"/>
      <c r="Q70" s="977">
        <v>3103</v>
      </c>
      <c r="R70" s="971"/>
      <c r="S70" s="971"/>
      <c r="T70" s="971"/>
      <c r="U70" s="971"/>
      <c r="V70" s="971">
        <v>3103</v>
      </c>
      <c r="W70" s="971"/>
      <c r="X70" s="971"/>
      <c r="Y70" s="971"/>
      <c r="Z70" s="971"/>
      <c r="AA70" s="971">
        <v>0</v>
      </c>
      <c r="AB70" s="971"/>
      <c r="AC70" s="971"/>
      <c r="AD70" s="971"/>
      <c r="AE70" s="971"/>
      <c r="AF70" s="971">
        <v>0</v>
      </c>
      <c r="AG70" s="971"/>
      <c r="AH70" s="971"/>
      <c r="AI70" s="971"/>
      <c r="AJ70" s="971"/>
      <c r="AK70" s="971" t="s">
        <v>558</v>
      </c>
      <c r="AL70" s="971"/>
      <c r="AM70" s="971"/>
      <c r="AN70" s="971"/>
      <c r="AO70" s="971"/>
      <c r="AP70" s="971">
        <v>16295</v>
      </c>
      <c r="AQ70" s="971"/>
      <c r="AR70" s="971"/>
      <c r="AS70" s="971"/>
      <c r="AT70" s="971"/>
      <c r="AU70" s="971">
        <v>2134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552</v>
      </c>
      <c r="C71" s="975"/>
      <c r="D71" s="975"/>
      <c r="E71" s="975"/>
      <c r="F71" s="975"/>
      <c r="G71" s="975"/>
      <c r="H71" s="975"/>
      <c r="I71" s="975"/>
      <c r="J71" s="975"/>
      <c r="K71" s="975"/>
      <c r="L71" s="975"/>
      <c r="M71" s="975"/>
      <c r="N71" s="975"/>
      <c r="O71" s="975"/>
      <c r="P71" s="976"/>
      <c r="Q71" s="977">
        <v>4343</v>
      </c>
      <c r="R71" s="971"/>
      <c r="S71" s="971"/>
      <c r="T71" s="971"/>
      <c r="U71" s="971"/>
      <c r="V71" s="971">
        <v>4160</v>
      </c>
      <c r="W71" s="971"/>
      <c r="X71" s="971"/>
      <c r="Y71" s="971"/>
      <c r="Z71" s="971"/>
      <c r="AA71" s="971">
        <v>183</v>
      </c>
      <c r="AB71" s="971"/>
      <c r="AC71" s="971"/>
      <c r="AD71" s="971"/>
      <c r="AE71" s="971"/>
      <c r="AF71" s="971">
        <v>183</v>
      </c>
      <c r="AG71" s="971"/>
      <c r="AH71" s="971"/>
      <c r="AI71" s="971"/>
      <c r="AJ71" s="971"/>
      <c r="AK71" s="971" t="s">
        <v>558</v>
      </c>
      <c r="AL71" s="971"/>
      <c r="AM71" s="971"/>
      <c r="AN71" s="971"/>
      <c r="AO71" s="971"/>
      <c r="AP71" s="971" t="s">
        <v>558</v>
      </c>
      <c r="AQ71" s="971"/>
      <c r="AR71" s="971"/>
      <c r="AS71" s="971"/>
      <c r="AT71" s="971"/>
      <c r="AU71" s="971" t="s">
        <v>558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556</v>
      </c>
      <c r="C72" s="975"/>
      <c r="D72" s="975"/>
      <c r="E72" s="975"/>
      <c r="F72" s="975"/>
      <c r="G72" s="975"/>
      <c r="H72" s="975"/>
      <c r="I72" s="975"/>
      <c r="J72" s="975"/>
      <c r="K72" s="975"/>
      <c r="L72" s="975"/>
      <c r="M72" s="975"/>
      <c r="N72" s="975"/>
      <c r="O72" s="975"/>
      <c r="P72" s="976"/>
      <c r="Q72" s="977">
        <v>28832</v>
      </c>
      <c r="R72" s="971"/>
      <c r="S72" s="971"/>
      <c r="T72" s="971"/>
      <c r="U72" s="971"/>
      <c r="V72" s="971">
        <v>26141</v>
      </c>
      <c r="W72" s="971"/>
      <c r="X72" s="971"/>
      <c r="Y72" s="971"/>
      <c r="Z72" s="971"/>
      <c r="AA72" s="971">
        <v>2691</v>
      </c>
      <c r="AB72" s="971"/>
      <c r="AC72" s="971"/>
      <c r="AD72" s="971"/>
      <c r="AE72" s="971"/>
      <c r="AF72" s="971">
        <v>36115</v>
      </c>
      <c r="AG72" s="971"/>
      <c r="AH72" s="971"/>
      <c r="AI72" s="971"/>
      <c r="AJ72" s="971"/>
      <c r="AK72" s="971" t="s">
        <v>558</v>
      </c>
      <c r="AL72" s="971"/>
      <c r="AM72" s="971"/>
      <c r="AN72" s="971"/>
      <c r="AO72" s="971"/>
      <c r="AP72" s="971">
        <v>55247</v>
      </c>
      <c r="AQ72" s="971"/>
      <c r="AR72" s="971"/>
      <c r="AS72" s="971"/>
      <c r="AT72" s="971"/>
      <c r="AU72" s="971">
        <v>26940</v>
      </c>
      <c r="AV72" s="971"/>
      <c r="AW72" s="971"/>
      <c r="AX72" s="971"/>
      <c r="AY72" s="971"/>
      <c r="AZ72" s="972" t="s">
        <v>559</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557</v>
      </c>
      <c r="C73" s="975"/>
      <c r="D73" s="975"/>
      <c r="E73" s="975"/>
      <c r="F73" s="975"/>
      <c r="G73" s="975"/>
      <c r="H73" s="975"/>
      <c r="I73" s="975"/>
      <c r="J73" s="975"/>
      <c r="K73" s="975"/>
      <c r="L73" s="975"/>
      <c r="M73" s="975"/>
      <c r="N73" s="975"/>
      <c r="O73" s="975"/>
      <c r="P73" s="976"/>
      <c r="Q73" s="977">
        <v>3013</v>
      </c>
      <c r="R73" s="971"/>
      <c r="S73" s="971"/>
      <c r="T73" s="971"/>
      <c r="U73" s="971"/>
      <c r="V73" s="971">
        <v>2588</v>
      </c>
      <c r="W73" s="971"/>
      <c r="X73" s="971"/>
      <c r="Y73" s="971"/>
      <c r="Z73" s="971"/>
      <c r="AA73" s="971">
        <v>425</v>
      </c>
      <c r="AB73" s="971"/>
      <c r="AC73" s="971"/>
      <c r="AD73" s="971"/>
      <c r="AE73" s="971"/>
      <c r="AF73" s="971">
        <v>3544</v>
      </c>
      <c r="AG73" s="971"/>
      <c r="AH73" s="971"/>
      <c r="AI73" s="971"/>
      <c r="AJ73" s="971"/>
      <c r="AK73" s="971" t="s">
        <v>558</v>
      </c>
      <c r="AL73" s="971"/>
      <c r="AM73" s="971"/>
      <c r="AN73" s="971"/>
      <c r="AO73" s="971"/>
      <c r="AP73" s="971">
        <v>9249</v>
      </c>
      <c r="AQ73" s="971"/>
      <c r="AR73" s="971"/>
      <c r="AS73" s="971"/>
      <c r="AT73" s="971"/>
      <c r="AU73" s="971" t="s">
        <v>558</v>
      </c>
      <c r="AV73" s="971"/>
      <c r="AW73" s="971"/>
      <c r="AX73" s="971"/>
      <c r="AY73" s="971"/>
      <c r="AZ73" s="972" t="s">
        <v>559</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379</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40777</v>
      </c>
      <c r="AG88" s="959"/>
      <c r="AH88" s="959"/>
      <c r="AI88" s="959"/>
      <c r="AJ88" s="959"/>
      <c r="AK88" s="963"/>
      <c r="AL88" s="963"/>
      <c r="AM88" s="963"/>
      <c r="AN88" s="963"/>
      <c r="AO88" s="963"/>
      <c r="AP88" s="959">
        <v>80791</v>
      </c>
      <c r="AQ88" s="959"/>
      <c r="AR88" s="959"/>
      <c r="AS88" s="959"/>
      <c r="AT88" s="959"/>
      <c r="AU88" s="959">
        <v>29074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48</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1104196</v>
      </c>
      <c r="AB110" s="889"/>
      <c r="AC110" s="889"/>
      <c r="AD110" s="889"/>
      <c r="AE110" s="890"/>
      <c r="AF110" s="891">
        <v>1121883</v>
      </c>
      <c r="AG110" s="889"/>
      <c r="AH110" s="889"/>
      <c r="AI110" s="889"/>
      <c r="AJ110" s="890"/>
      <c r="AK110" s="891">
        <v>1232340</v>
      </c>
      <c r="AL110" s="889"/>
      <c r="AM110" s="889"/>
      <c r="AN110" s="889"/>
      <c r="AO110" s="890"/>
      <c r="AP110" s="892">
        <v>17.7</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13770911</v>
      </c>
      <c r="BR110" s="842"/>
      <c r="BS110" s="842"/>
      <c r="BT110" s="842"/>
      <c r="BU110" s="842"/>
      <c r="BV110" s="842">
        <v>13879034</v>
      </c>
      <c r="BW110" s="842"/>
      <c r="BX110" s="842"/>
      <c r="BY110" s="842"/>
      <c r="BZ110" s="842"/>
      <c r="CA110" s="842">
        <v>15400463</v>
      </c>
      <c r="CB110" s="842"/>
      <c r="CC110" s="842"/>
      <c r="CD110" s="842"/>
      <c r="CE110" s="842"/>
      <c r="CF110" s="866">
        <v>221</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4428689</v>
      </c>
      <c r="BR112" s="817"/>
      <c r="BS112" s="817"/>
      <c r="BT112" s="817"/>
      <c r="BU112" s="817"/>
      <c r="BV112" s="817">
        <v>4146667</v>
      </c>
      <c r="BW112" s="817"/>
      <c r="BX112" s="817"/>
      <c r="BY112" s="817"/>
      <c r="BZ112" s="817"/>
      <c r="CA112" s="817">
        <v>3838653</v>
      </c>
      <c r="CB112" s="817"/>
      <c r="CC112" s="817"/>
      <c r="CD112" s="817"/>
      <c r="CE112" s="817"/>
      <c r="CF112" s="875">
        <v>55.1</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329895</v>
      </c>
      <c r="AB113" s="919"/>
      <c r="AC113" s="919"/>
      <c r="AD113" s="919"/>
      <c r="AE113" s="920"/>
      <c r="AF113" s="921">
        <v>323265</v>
      </c>
      <c r="AG113" s="919"/>
      <c r="AH113" s="919"/>
      <c r="AI113" s="919"/>
      <c r="AJ113" s="920"/>
      <c r="AK113" s="921">
        <v>301934</v>
      </c>
      <c r="AL113" s="919"/>
      <c r="AM113" s="919"/>
      <c r="AN113" s="919"/>
      <c r="AO113" s="920"/>
      <c r="AP113" s="922">
        <v>4.3</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2200822</v>
      </c>
      <c r="BR113" s="817"/>
      <c r="BS113" s="817"/>
      <c r="BT113" s="817"/>
      <c r="BU113" s="817"/>
      <c r="BV113" s="817">
        <v>2171700</v>
      </c>
      <c r="BW113" s="817"/>
      <c r="BX113" s="817"/>
      <c r="BY113" s="817"/>
      <c r="BZ113" s="817"/>
      <c r="CA113" s="817">
        <v>2153581</v>
      </c>
      <c r="CB113" s="817"/>
      <c r="CC113" s="817"/>
      <c r="CD113" s="817"/>
      <c r="CE113" s="817"/>
      <c r="CF113" s="875">
        <v>30.9</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47568</v>
      </c>
      <c r="AB114" s="780"/>
      <c r="AC114" s="780"/>
      <c r="AD114" s="780"/>
      <c r="AE114" s="781"/>
      <c r="AF114" s="782">
        <v>35144</v>
      </c>
      <c r="AG114" s="780"/>
      <c r="AH114" s="780"/>
      <c r="AI114" s="780"/>
      <c r="AJ114" s="781"/>
      <c r="AK114" s="782">
        <v>59682</v>
      </c>
      <c r="AL114" s="780"/>
      <c r="AM114" s="780"/>
      <c r="AN114" s="780"/>
      <c r="AO114" s="781"/>
      <c r="AP114" s="824">
        <v>0.9</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1231556</v>
      </c>
      <c r="BR114" s="817"/>
      <c r="BS114" s="817"/>
      <c r="BT114" s="817"/>
      <c r="BU114" s="817"/>
      <c r="BV114" s="817">
        <v>1169421</v>
      </c>
      <c r="BW114" s="817"/>
      <c r="BX114" s="817"/>
      <c r="BY114" s="817"/>
      <c r="BZ114" s="817"/>
      <c r="CA114" s="817">
        <v>1312032</v>
      </c>
      <c r="CB114" s="817"/>
      <c r="CC114" s="817"/>
      <c r="CD114" s="817"/>
      <c r="CE114" s="817"/>
      <c r="CF114" s="875">
        <v>18.8</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92</v>
      </c>
      <c r="BR115" s="817"/>
      <c r="BS115" s="817"/>
      <c r="BT115" s="817"/>
      <c r="BU115" s="817"/>
      <c r="BV115" s="817">
        <v>890</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347</v>
      </c>
      <c r="AB116" s="780"/>
      <c r="AC116" s="780"/>
      <c r="AD116" s="780"/>
      <c r="AE116" s="781"/>
      <c r="AF116" s="782">
        <v>1104</v>
      </c>
      <c r="AG116" s="780"/>
      <c r="AH116" s="780"/>
      <c r="AI116" s="780"/>
      <c r="AJ116" s="781"/>
      <c r="AK116" s="782">
        <v>1995</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1482006</v>
      </c>
      <c r="AB117" s="903"/>
      <c r="AC117" s="903"/>
      <c r="AD117" s="903"/>
      <c r="AE117" s="904"/>
      <c r="AF117" s="905">
        <v>1481396</v>
      </c>
      <c r="AG117" s="903"/>
      <c r="AH117" s="903"/>
      <c r="AI117" s="903"/>
      <c r="AJ117" s="904"/>
      <c r="AK117" s="905">
        <v>1595951</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21632070</v>
      </c>
      <c r="BR119" s="845"/>
      <c r="BS119" s="845"/>
      <c r="BT119" s="845"/>
      <c r="BU119" s="845"/>
      <c r="BV119" s="845">
        <v>21367712</v>
      </c>
      <c r="BW119" s="845"/>
      <c r="BX119" s="845"/>
      <c r="BY119" s="845"/>
      <c r="BZ119" s="845"/>
      <c r="CA119" s="845">
        <v>22704729</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4123025</v>
      </c>
      <c r="BR120" s="842"/>
      <c r="BS120" s="842"/>
      <c r="BT120" s="842"/>
      <c r="BU120" s="842"/>
      <c r="BV120" s="842">
        <v>5019287</v>
      </c>
      <c r="BW120" s="842"/>
      <c r="BX120" s="842"/>
      <c r="BY120" s="842"/>
      <c r="BZ120" s="842"/>
      <c r="CA120" s="842">
        <v>5633722</v>
      </c>
      <c r="CB120" s="842"/>
      <c r="CC120" s="842"/>
      <c r="CD120" s="842"/>
      <c r="CE120" s="842"/>
      <c r="CF120" s="866">
        <v>80.900000000000006</v>
      </c>
      <c r="CG120" s="867"/>
      <c r="CH120" s="867"/>
      <c r="CI120" s="867"/>
      <c r="CJ120" s="867"/>
      <c r="CK120" s="868" t="s">
        <v>446</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4368829</v>
      </c>
      <c r="DH120" s="842"/>
      <c r="DI120" s="842"/>
      <c r="DJ120" s="842"/>
      <c r="DK120" s="842"/>
      <c r="DL120" s="842">
        <v>4079971</v>
      </c>
      <c r="DM120" s="842"/>
      <c r="DN120" s="842"/>
      <c r="DO120" s="842"/>
      <c r="DP120" s="842"/>
      <c r="DQ120" s="842">
        <v>3838653</v>
      </c>
      <c r="DR120" s="842"/>
      <c r="DS120" s="842"/>
      <c r="DT120" s="842"/>
      <c r="DU120" s="842"/>
      <c r="DV120" s="843">
        <v>55.1</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113040</v>
      </c>
      <c r="BR121" s="817"/>
      <c r="BS121" s="817"/>
      <c r="BT121" s="817"/>
      <c r="BU121" s="817"/>
      <c r="BV121" s="817">
        <v>83480</v>
      </c>
      <c r="BW121" s="817"/>
      <c r="BX121" s="817"/>
      <c r="BY121" s="817"/>
      <c r="BZ121" s="817"/>
      <c r="CA121" s="817">
        <v>56991</v>
      </c>
      <c r="CB121" s="817"/>
      <c r="CC121" s="817"/>
      <c r="CD121" s="817"/>
      <c r="CE121" s="817"/>
      <c r="CF121" s="875">
        <v>0.8</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816"/>
      <c r="DH121" s="817"/>
      <c r="DI121" s="817"/>
      <c r="DJ121" s="817"/>
      <c r="DK121" s="817"/>
      <c r="DL121" s="817"/>
      <c r="DM121" s="817"/>
      <c r="DN121" s="817"/>
      <c r="DO121" s="817"/>
      <c r="DP121" s="817"/>
      <c r="DQ121" s="817"/>
      <c r="DR121" s="817"/>
      <c r="DS121" s="817"/>
      <c r="DT121" s="817"/>
      <c r="DU121" s="817"/>
      <c r="DV121" s="794"/>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12754481</v>
      </c>
      <c r="BR122" s="845"/>
      <c r="BS122" s="845"/>
      <c r="BT122" s="845"/>
      <c r="BU122" s="845"/>
      <c r="BV122" s="845">
        <v>13763273</v>
      </c>
      <c r="BW122" s="845"/>
      <c r="BX122" s="845"/>
      <c r="BY122" s="845"/>
      <c r="BZ122" s="845"/>
      <c r="CA122" s="845">
        <v>14759564</v>
      </c>
      <c r="CB122" s="845"/>
      <c r="CC122" s="845"/>
      <c r="CD122" s="845"/>
      <c r="CE122" s="845"/>
      <c r="CF122" s="846">
        <v>211.8</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16990546</v>
      </c>
      <c r="BR123" s="833"/>
      <c r="BS123" s="833"/>
      <c r="BT123" s="833"/>
      <c r="BU123" s="833"/>
      <c r="BV123" s="833">
        <v>18866040</v>
      </c>
      <c r="BW123" s="833"/>
      <c r="BX123" s="833"/>
      <c r="BY123" s="833"/>
      <c r="BZ123" s="833"/>
      <c r="CA123" s="833">
        <v>20450277</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64.5</v>
      </c>
      <c r="BR124" s="831"/>
      <c r="BS124" s="831"/>
      <c r="BT124" s="831"/>
      <c r="BU124" s="831"/>
      <c r="BV124" s="831">
        <v>36</v>
      </c>
      <c r="BW124" s="831"/>
      <c r="BX124" s="831"/>
      <c r="BY124" s="831"/>
      <c r="BZ124" s="831"/>
      <c r="CA124" s="831">
        <v>32.299999999999997</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59860</v>
      </c>
      <c r="DH124" s="764"/>
      <c r="DI124" s="764"/>
      <c r="DJ124" s="764"/>
      <c r="DK124" s="765"/>
      <c r="DL124" s="766">
        <v>66696</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29992</v>
      </c>
      <c r="AB128" s="801"/>
      <c r="AC128" s="801"/>
      <c r="AD128" s="801"/>
      <c r="AE128" s="802"/>
      <c r="AF128" s="803">
        <v>12297</v>
      </c>
      <c r="AG128" s="801"/>
      <c r="AH128" s="801"/>
      <c r="AI128" s="801"/>
      <c r="AJ128" s="802"/>
      <c r="AK128" s="803">
        <v>8733</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13.77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v>92</v>
      </c>
      <c r="DH128" s="791"/>
      <c r="DI128" s="791"/>
      <c r="DJ128" s="791"/>
      <c r="DK128" s="791"/>
      <c r="DL128" s="791">
        <v>890</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8043032</v>
      </c>
      <c r="AB129" s="780"/>
      <c r="AC129" s="780"/>
      <c r="AD129" s="780"/>
      <c r="AE129" s="781"/>
      <c r="AF129" s="782">
        <v>7839391</v>
      </c>
      <c r="AG129" s="780"/>
      <c r="AH129" s="780"/>
      <c r="AI129" s="780"/>
      <c r="AJ129" s="781"/>
      <c r="AK129" s="782">
        <v>7905162</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18.77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855763</v>
      </c>
      <c r="AB130" s="780"/>
      <c r="AC130" s="780"/>
      <c r="AD130" s="780"/>
      <c r="AE130" s="781"/>
      <c r="AF130" s="782">
        <v>897193</v>
      </c>
      <c r="AG130" s="780"/>
      <c r="AH130" s="780"/>
      <c r="AI130" s="780"/>
      <c r="AJ130" s="781"/>
      <c r="AK130" s="782">
        <v>937099</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8.6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7187269</v>
      </c>
      <c r="AB131" s="764"/>
      <c r="AC131" s="764"/>
      <c r="AD131" s="764"/>
      <c r="AE131" s="765"/>
      <c r="AF131" s="766">
        <v>6942198</v>
      </c>
      <c r="AG131" s="764"/>
      <c r="AH131" s="764"/>
      <c r="AI131" s="764"/>
      <c r="AJ131" s="765"/>
      <c r="AK131" s="766">
        <v>6968063</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32.299999999999997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8.2959327110000007</v>
      </c>
      <c r="AB132" s="745"/>
      <c r="AC132" s="745"/>
      <c r="AD132" s="745"/>
      <c r="AE132" s="746"/>
      <c r="AF132" s="747">
        <v>8.2381113300000006</v>
      </c>
      <c r="AG132" s="745"/>
      <c r="AH132" s="745"/>
      <c r="AI132" s="745"/>
      <c r="AJ132" s="746"/>
      <c r="AK132" s="747">
        <v>9.3299816609999997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8.3000000000000007</v>
      </c>
      <c r="AB133" s="724"/>
      <c r="AC133" s="724"/>
      <c r="AD133" s="724"/>
      <c r="AE133" s="725"/>
      <c r="AF133" s="723">
        <v>8.3000000000000007</v>
      </c>
      <c r="AG133" s="724"/>
      <c r="AH133" s="724"/>
      <c r="AI133" s="724"/>
      <c r="AJ133" s="725"/>
      <c r="AK133" s="723">
        <v>8.6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Obdk7u2DSzUO25v/9V7Sidf/bw21MuUXpYefQtM9hvKwECMBM2YoRF1g9DwDI9d3hlCHJwaR2Fa1fRx6c46Tg==" saltValue="1SnuMd0jxoA+QZiTGg1S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3B2WwRefjJ2gphxPznmamRdSESj+5lPBajiyGA7xcxil2jJnQiadiEHAZRB/GZsiNuAmhNCMrMNkYHtOiBvYQ==" saltValue="jA4whGWK//bqp/jxIxKu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rEzfBtdZZcR84OZWBjTfaTTuUbFWmyxuNa5CJtdycxyQZK1kM1N6PSEyxIrG+r1RSB47zpHFQCjEdYwXD2wzw==" saltValue="JgX+675V3HCPeBHW6ojvV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115" zoomScaleSheetLayoutView="11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2442143</v>
      </c>
      <c r="AP9" s="281">
        <v>105885</v>
      </c>
      <c r="AQ9" s="282">
        <v>90328</v>
      </c>
      <c r="AR9" s="283">
        <v>17.2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8815</v>
      </c>
      <c r="AP10" s="284">
        <v>382</v>
      </c>
      <c r="AQ10" s="285">
        <v>7878</v>
      </c>
      <c r="AR10" s="286">
        <v>-95.2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2111</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26</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101313</v>
      </c>
      <c r="AP13" s="284">
        <v>4393</v>
      </c>
      <c r="AQ13" s="285">
        <v>2999</v>
      </c>
      <c r="AR13" s="286">
        <v>46.5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114513</v>
      </c>
      <c r="AP14" s="284">
        <v>4965</v>
      </c>
      <c r="AQ14" s="285">
        <v>1839</v>
      </c>
      <c r="AR14" s="286">
        <v>170</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-171693</v>
      </c>
      <c r="AP15" s="284">
        <v>-7444</v>
      </c>
      <c r="AQ15" s="285">
        <v>-5426</v>
      </c>
      <c r="AR15" s="286">
        <v>37.200000000000003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2495091</v>
      </c>
      <c r="AP16" s="284">
        <v>108181</v>
      </c>
      <c r="AQ16" s="285">
        <v>99756</v>
      </c>
      <c r="AR16" s="286">
        <v>8.4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9.76</v>
      </c>
      <c r="AP21" s="298">
        <v>9.01</v>
      </c>
      <c r="AQ21" s="299">
        <v>0.75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100.6</v>
      </c>
      <c r="AP22" s="303">
        <v>97.5</v>
      </c>
      <c r="AQ22" s="304">
        <v>3.1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1232340</v>
      </c>
      <c r="AP32" s="312">
        <v>53431</v>
      </c>
      <c r="AQ32" s="313">
        <v>56025</v>
      </c>
      <c r="AR32" s="314">
        <v>-4.5999999999999996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301934</v>
      </c>
      <c r="AP35" s="312">
        <v>13091</v>
      </c>
      <c r="AQ35" s="313">
        <v>18604</v>
      </c>
      <c r="AR35" s="314">
        <v>-29.6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59682</v>
      </c>
      <c r="AP36" s="312">
        <v>2588</v>
      </c>
      <c r="AQ36" s="313">
        <v>2667</v>
      </c>
      <c r="AR36" s="314">
        <v>-3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487</v>
      </c>
      <c r="AP37" s="312" t="s">
        <v>487</v>
      </c>
      <c r="AQ37" s="313">
        <v>441</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v>1995</v>
      </c>
      <c r="AP38" s="315">
        <v>86</v>
      </c>
      <c r="AQ38" s="316">
        <v>6</v>
      </c>
      <c r="AR38" s="304">
        <v>1333.3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-8733</v>
      </c>
      <c r="AP39" s="312">
        <v>-379</v>
      </c>
      <c r="AQ39" s="313">
        <v>-4261</v>
      </c>
      <c r="AR39" s="314">
        <v>-91.1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-937099</v>
      </c>
      <c r="AP40" s="312">
        <v>-40630</v>
      </c>
      <c r="AQ40" s="313">
        <v>-49695</v>
      </c>
      <c r="AR40" s="314">
        <v>-18.2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650119</v>
      </c>
      <c r="AP41" s="312">
        <v>28188</v>
      </c>
      <c r="AQ41" s="313">
        <v>23786</v>
      </c>
      <c r="AR41" s="314">
        <v>18.5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1351982</v>
      </c>
      <c r="AN51" s="334">
        <v>53821</v>
      </c>
      <c r="AO51" s="335">
        <v>126.5</v>
      </c>
      <c r="AP51" s="336">
        <v>74581</v>
      </c>
      <c r="AQ51" s="337">
        <v>7</v>
      </c>
      <c r="AR51" s="338">
        <v>119.5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183636</v>
      </c>
      <c r="AN52" s="342">
        <v>7310</v>
      </c>
      <c r="AO52" s="343">
        <v>-10.1</v>
      </c>
      <c r="AP52" s="344">
        <v>41563</v>
      </c>
      <c r="AQ52" s="345">
        <v>6.8</v>
      </c>
      <c r="AR52" s="346">
        <v>-16.899999999999999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781258</v>
      </c>
      <c r="AN53" s="334">
        <v>31832</v>
      </c>
      <c r="AO53" s="335">
        <v>-40.9</v>
      </c>
      <c r="AP53" s="336">
        <v>76347</v>
      </c>
      <c r="AQ53" s="337">
        <v>2.4</v>
      </c>
      <c r="AR53" s="338">
        <v>-43.3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364216</v>
      </c>
      <c r="AN54" s="342">
        <v>14840</v>
      </c>
      <c r="AO54" s="343">
        <v>103</v>
      </c>
      <c r="AP54" s="344">
        <v>41762</v>
      </c>
      <c r="AQ54" s="345">
        <v>0.5</v>
      </c>
      <c r="AR54" s="346">
        <v>102.5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867306</v>
      </c>
      <c r="AN55" s="334">
        <v>36031</v>
      </c>
      <c r="AO55" s="335">
        <v>13.2</v>
      </c>
      <c r="AP55" s="336">
        <v>69604</v>
      </c>
      <c r="AQ55" s="337">
        <v>-8.8000000000000007</v>
      </c>
      <c r="AR55" s="338">
        <v>22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545788</v>
      </c>
      <c r="AN56" s="342">
        <v>22674</v>
      </c>
      <c r="AO56" s="343">
        <v>52.8</v>
      </c>
      <c r="AP56" s="344">
        <v>36247</v>
      </c>
      <c r="AQ56" s="345">
        <v>-13.2</v>
      </c>
      <c r="AR56" s="346">
        <v>66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1376610</v>
      </c>
      <c r="AN57" s="334">
        <v>58366</v>
      </c>
      <c r="AO57" s="335">
        <v>62</v>
      </c>
      <c r="AP57" s="336">
        <v>68410</v>
      </c>
      <c r="AQ57" s="337">
        <v>-1.7</v>
      </c>
      <c r="AR57" s="338">
        <v>63.7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818155</v>
      </c>
      <c r="AN58" s="342">
        <v>34688</v>
      </c>
      <c r="AO58" s="343">
        <v>53</v>
      </c>
      <c r="AP58" s="344">
        <v>35086</v>
      </c>
      <c r="AQ58" s="345">
        <v>-3.2</v>
      </c>
      <c r="AR58" s="346">
        <v>56.2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3064743</v>
      </c>
      <c r="AN59" s="334">
        <v>132880</v>
      </c>
      <c r="AO59" s="335">
        <v>127.7</v>
      </c>
      <c r="AP59" s="336">
        <v>73019</v>
      </c>
      <c r="AQ59" s="337">
        <v>6.7</v>
      </c>
      <c r="AR59" s="338">
        <v>121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2382175</v>
      </c>
      <c r="AN60" s="342">
        <v>103285</v>
      </c>
      <c r="AO60" s="343">
        <v>197.8</v>
      </c>
      <c r="AP60" s="344">
        <v>39427</v>
      </c>
      <c r="AQ60" s="345">
        <v>12.4</v>
      </c>
      <c r="AR60" s="346">
        <v>185.4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1488380</v>
      </c>
      <c r="AN61" s="349">
        <v>62586</v>
      </c>
      <c r="AO61" s="350">
        <v>57.7</v>
      </c>
      <c r="AP61" s="351">
        <v>72392</v>
      </c>
      <c r="AQ61" s="352">
        <v>1.1000000000000001</v>
      </c>
      <c r="AR61" s="338">
        <v>56.6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858794</v>
      </c>
      <c r="AN62" s="342">
        <v>36559</v>
      </c>
      <c r="AO62" s="343">
        <v>79.3</v>
      </c>
      <c r="AP62" s="344">
        <v>38817</v>
      </c>
      <c r="AQ62" s="345">
        <v>0.7</v>
      </c>
      <c r="AR62" s="346">
        <v>78.599999999999994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fSnjCqo0D/NlcP66yinEBtBWdDtOKMtFzRgCl5/00NWKgDDb1p5vKh42716l1JsI488hj0YmuN9aiDAu13LzVQ==" saltValue="EK4xTuWO/pBDbYyTPDvb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0" spans="125:125" ht="13.5" hidden="1" customHeight="1" x14ac:dyDescent="0.2"/>
    <row r="121" spans="125:125" ht="13.5" hidden="1" customHeight="1" x14ac:dyDescent="0.2">
      <c r="DU121" s="259"/>
    </row>
  </sheetData>
  <sheetProtection algorithmName="SHA-512" hashValue="Ratha9Afy3yEphIGImiyvgJFj9jnqYG6ZNkqnhOV+Mo5G/XeNDduOXsR5hZH9JRi3F3zivDChakJMGHbrJMdoA==" saltValue="uRWb7FjkETS+C/DQX+4F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V+S9A54u8ykM/bEbyoQodjox5UqaJC3KpryQHhk3P3UONipKnMW+c890R3TGNLQTdblqbqc+v569i6SjFHWNwg==" saltValue="aTDmOTt8lSW5ijzg7n3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6.95</v>
      </c>
      <c r="G47" s="12">
        <v>10.17</v>
      </c>
      <c r="H47" s="12">
        <v>16.62</v>
      </c>
      <c r="I47" s="12">
        <v>25.12</v>
      </c>
      <c r="J47" s="13">
        <v>29.73</v>
      </c>
    </row>
    <row r="48" spans="2:10" ht="57.75" customHeight="1" x14ac:dyDescent="0.2">
      <c r="B48" s="14"/>
      <c r="C48" s="1141" t="s">
        <v>4</v>
      </c>
      <c r="D48" s="1141"/>
      <c r="E48" s="1142"/>
      <c r="F48" s="15">
        <v>2.2400000000000002</v>
      </c>
      <c r="G48" s="16">
        <v>1.47</v>
      </c>
      <c r="H48" s="16">
        <v>10.1</v>
      </c>
      <c r="I48" s="16">
        <v>6.56</v>
      </c>
      <c r="J48" s="17">
        <v>6.58</v>
      </c>
    </row>
    <row r="49" spans="2:10" ht="57.75" customHeight="1" thickBot="1" x14ac:dyDescent="0.25">
      <c r="B49" s="18"/>
      <c r="C49" s="1143" t="s">
        <v>5</v>
      </c>
      <c r="D49" s="1143"/>
      <c r="E49" s="1144"/>
      <c r="F49" s="19" t="s">
        <v>531</v>
      </c>
      <c r="G49" s="20">
        <v>1.66</v>
      </c>
      <c r="H49" s="20">
        <v>15.5</v>
      </c>
      <c r="I49" s="20" t="s">
        <v>532</v>
      </c>
      <c r="J49" s="21">
        <v>1.65</v>
      </c>
    </row>
    <row r="50" spans="2:10" ht="13" x14ac:dyDescent="0.2"/>
  </sheetData>
  <sheetProtection algorithmName="SHA-512" hashValue="RoPbJgeCkRQTfPWpupGf6oN/7E4biUHQGHTgnHFkQvjqIfv87V8s4ic5IyDKSgO+qVN1wzgZh2Ly6fm/C7OhxQ==" saltValue="f1Svksvn5F11SkKNdPwx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533</v>
      </c>
      <c r="D34" s="1151"/>
      <c r="E34" s="1152"/>
      <c r="F34" s="32">
        <v>2.02</v>
      </c>
      <c r="G34" s="33">
        <v>1.27</v>
      </c>
      <c r="H34" s="33">
        <v>9.84</v>
      </c>
      <c r="I34" s="33">
        <v>6.27</v>
      </c>
      <c r="J34" s="34">
        <v>6.34</v>
      </c>
      <c r="K34" s="22"/>
      <c r="L34" s="22"/>
      <c r="M34" s="22"/>
      <c r="N34" s="22"/>
      <c r="O34" s="22"/>
      <c r="P34" s="22"/>
    </row>
    <row r="35" spans="1:16" ht="39" customHeight="1" x14ac:dyDescent="0.2">
      <c r="A35" s="22"/>
      <c r="B35" s="35"/>
      <c r="C35" s="1145" t="s">
        <v>534</v>
      </c>
      <c r="D35" s="1146"/>
      <c r="E35" s="1147"/>
      <c r="F35" s="36">
        <v>0.32</v>
      </c>
      <c r="G35" s="37">
        <v>0.79</v>
      </c>
      <c r="H35" s="37">
        <v>1.58</v>
      </c>
      <c r="I35" s="37">
        <v>1.67</v>
      </c>
      <c r="J35" s="38">
        <v>1.28</v>
      </c>
      <c r="K35" s="22"/>
      <c r="L35" s="22"/>
      <c r="M35" s="22"/>
      <c r="N35" s="22"/>
      <c r="O35" s="22"/>
      <c r="P35" s="22"/>
    </row>
    <row r="36" spans="1:16" ht="39" customHeight="1" x14ac:dyDescent="0.2">
      <c r="A36" s="22"/>
      <c r="B36" s="35"/>
      <c r="C36" s="1145" t="s">
        <v>535</v>
      </c>
      <c r="D36" s="1146"/>
      <c r="E36" s="1147"/>
      <c r="F36" s="36">
        <v>0.21</v>
      </c>
      <c r="G36" s="37">
        <v>0.19</v>
      </c>
      <c r="H36" s="37">
        <v>0.25</v>
      </c>
      <c r="I36" s="37">
        <v>0.27</v>
      </c>
      <c r="J36" s="38">
        <v>0.23</v>
      </c>
      <c r="K36" s="22"/>
      <c r="L36" s="22"/>
      <c r="M36" s="22"/>
      <c r="N36" s="22"/>
      <c r="O36" s="22"/>
      <c r="P36" s="22"/>
    </row>
    <row r="37" spans="1:16" ht="39" customHeight="1" x14ac:dyDescent="0.2">
      <c r="A37" s="22"/>
      <c r="B37" s="35"/>
      <c r="C37" s="1145" t="s">
        <v>536</v>
      </c>
      <c r="D37" s="1146"/>
      <c r="E37" s="1147"/>
      <c r="F37" s="36">
        <v>0.03</v>
      </c>
      <c r="G37" s="37">
        <v>0.64</v>
      </c>
      <c r="H37" s="37">
        <v>0.28000000000000003</v>
      </c>
      <c r="I37" s="37">
        <v>0.21</v>
      </c>
      <c r="J37" s="38">
        <v>0.15</v>
      </c>
      <c r="K37" s="22"/>
      <c r="L37" s="22"/>
      <c r="M37" s="22"/>
      <c r="N37" s="22"/>
      <c r="O37" s="22"/>
      <c r="P37" s="22"/>
    </row>
    <row r="38" spans="1:16" ht="39" customHeight="1" x14ac:dyDescent="0.2">
      <c r="A38" s="22"/>
      <c r="B38" s="35"/>
      <c r="C38" s="1145" t="s">
        <v>537</v>
      </c>
      <c r="D38" s="1146"/>
      <c r="E38" s="1147"/>
      <c r="F38" s="36" t="s">
        <v>487</v>
      </c>
      <c r="G38" s="37">
        <v>0.2</v>
      </c>
      <c r="H38" s="37">
        <v>0.22</v>
      </c>
      <c r="I38" s="37">
        <v>0.27</v>
      </c>
      <c r="J38" s="38">
        <v>0.12</v>
      </c>
      <c r="K38" s="22"/>
      <c r="L38" s="22"/>
      <c r="M38" s="22"/>
      <c r="N38" s="22"/>
      <c r="O38" s="22"/>
      <c r="P38" s="22"/>
    </row>
    <row r="39" spans="1:16" ht="39" customHeight="1" x14ac:dyDescent="0.2">
      <c r="A39" s="22"/>
      <c r="B39" s="35"/>
      <c r="C39" s="1145" t="s">
        <v>538</v>
      </c>
      <c r="D39" s="1146"/>
      <c r="E39" s="1147"/>
      <c r="F39" s="36">
        <v>0.02</v>
      </c>
      <c r="G39" s="37">
        <v>0.01</v>
      </c>
      <c r="H39" s="37">
        <v>0.02</v>
      </c>
      <c r="I39" s="37">
        <v>0.02</v>
      </c>
      <c r="J39" s="38">
        <v>0.01</v>
      </c>
      <c r="K39" s="22"/>
      <c r="L39" s="22"/>
      <c r="M39" s="22"/>
      <c r="N39" s="22"/>
      <c r="O39" s="22"/>
      <c r="P39" s="22"/>
    </row>
    <row r="40" spans="1:16" ht="39" customHeight="1" x14ac:dyDescent="0.2">
      <c r="A40" s="22"/>
      <c r="B40" s="35"/>
      <c r="C40" s="1145" t="s">
        <v>539</v>
      </c>
      <c r="D40" s="1146"/>
      <c r="E40" s="1147"/>
      <c r="F40" s="36">
        <v>0</v>
      </c>
      <c r="G40" s="37">
        <v>0</v>
      </c>
      <c r="H40" s="37">
        <v>0</v>
      </c>
      <c r="I40" s="37">
        <v>0</v>
      </c>
      <c r="J40" s="38">
        <v>0</v>
      </c>
      <c r="K40" s="22"/>
      <c r="L40" s="22"/>
      <c r="M40" s="22"/>
      <c r="N40" s="22"/>
      <c r="O40" s="22"/>
      <c r="P40" s="22"/>
    </row>
    <row r="41" spans="1:16" ht="39" customHeight="1" x14ac:dyDescent="0.2">
      <c r="A41" s="22"/>
      <c r="B41" s="35"/>
      <c r="C41" s="1145" t="s">
        <v>540</v>
      </c>
      <c r="D41" s="1146"/>
      <c r="E41" s="1147"/>
      <c r="F41" s="36">
        <v>0</v>
      </c>
      <c r="G41" s="37">
        <v>0</v>
      </c>
      <c r="H41" s="37">
        <v>0</v>
      </c>
      <c r="I41" s="37">
        <v>0</v>
      </c>
      <c r="J41" s="38">
        <v>0</v>
      </c>
      <c r="K41" s="22"/>
      <c r="L41" s="22"/>
      <c r="M41" s="22"/>
      <c r="N41" s="22"/>
      <c r="O41" s="22"/>
      <c r="P41" s="22"/>
    </row>
    <row r="42" spans="1:16" ht="39" customHeight="1" x14ac:dyDescent="0.2">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542</v>
      </c>
      <c r="D43" s="1149"/>
      <c r="E43" s="1150"/>
      <c r="F43" s="41">
        <v>17.59</v>
      </c>
      <c r="G43" s="42">
        <v>14.04</v>
      </c>
      <c r="H43" s="42">
        <v>14.77</v>
      </c>
      <c r="I43" s="42">
        <v>13.97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6G6IoofnJzCy2xyBBEpOq1+slYGmjD/cFi5HLD5DqjlTpVUIt2WyYMMKjjUf71Yj7jGgXE62sPAsz2t/wBiGTw==" saltValue="7CDg3YbiZNddshbXoMpa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1039</v>
      </c>
      <c r="L45" s="60">
        <v>1039</v>
      </c>
      <c r="M45" s="60">
        <v>1104</v>
      </c>
      <c r="N45" s="60">
        <v>1122</v>
      </c>
      <c r="O45" s="61">
        <v>1232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2">
      <c r="A48" s="48"/>
      <c r="B48" s="1178"/>
      <c r="C48" s="1179"/>
      <c r="D48" s="62"/>
      <c r="E48" s="1155" t="s">
        <v>13</v>
      </c>
      <c r="F48" s="1155"/>
      <c r="G48" s="1155"/>
      <c r="H48" s="1155"/>
      <c r="I48" s="1155"/>
      <c r="J48" s="1156"/>
      <c r="K48" s="63">
        <v>292</v>
      </c>
      <c r="L48" s="64">
        <v>326</v>
      </c>
      <c r="M48" s="64">
        <v>330</v>
      </c>
      <c r="N48" s="64">
        <v>323</v>
      </c>
      <c r="O48" s="65">
        <v>302</v>
      </c>
      <c r="P48" s="48"/>
      <c r="Q48" s="48"/>
      <c r="R48" s="48"/>
      <c r="S48" s="48"/>
      <c r="T48" s="48"/>
      <c r="U48" s="48"/>
    </row>
    <row r="49" spans="1:21" ht="30.75" customHeight="1" x14ac:dyDescent="0.2">
      <c r="A49" s="48"/>
      <c r="B49" s="1178"/>
      <c r="C49" s="1179"/>
      <c r="D49" s="62"/>
      <c r="E49" s="1155" t="s">
        <v>14</v>
      </c>
      <c r="F49" s="1155"/>
      <c r="G49" s="1155"/>
      <c r="H49" s="1155"/>
      <c r="I49" s="1155"/>
      <c r="J49" s="1156"/>
      <c r="K49" s="63">
        <v>43</v>
      </c>
      <c r="L49" s="64">
        <v>44</v>
      </c>
      <c r="M49" s="64">
        <v>48</v>
      </c>
      <c r="N49" s="64">
        <v>35</v>
      </c>
      <c r="O49" s="65">
        <v>60</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2">
      <c r="A51" s="48"/>
      <c r="B51" s="1180"/>
      <c r="C51" s="1181"/>
      <c r="D51" s="66"/>
      <c r="E51" s="1155" t="s">
        <v>16</v>
      </c>
      <c r="F51" s="1155"/>
      <c r="G51" s="1155"/>
      <c r="H51" s="1155"/>
      <c r="I51" s="1155"/>
      <c r="J51" s="1156"/>
      <c r="K51" s="63">
        <v>2</v>
      </c>
      <c r="L51" s="64">
        <v>0</v>
      </c>
      <c r="M51" s="64">
        <v>0</v>
      </c>
      <c r="N51" s="64">
        <v>1</v>
      </c>
      <c r="O51" s="65">
        <v>2</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852</v>
      </c>
      <c r="L52" s="64">
        <v>870</v>
      </c>
      <c r="M52" s="64">
        <v>886</v>
      </c>
      <c r="N52" s="64">
        <v>909</v>
      </c>
      <c r="O52" s="65">
        <v>946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524</v>
      </c>
      <c r="L53" s="69">
        <v>539</v>
      </c>
      <c r="M53" s="69">
        <v>596</v>
      </c>
      <c r="N53" s="69">
        <v>572</v>
      </c>
      <c r="O53" s="70">
        <v>650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7t86K06Z0vDgkl1BbM+sxXJliPSvaY/ugSMdosiizb4wzGoBEh217Qg3yx975gj5gaqnt3Nu6WJnlB/kvnqEQ==" saltValue="RijTrv8H+VyRqbP5qm+TY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13501</v>
      </c>
      <c r="J41" s="356">
        <v>13558</v>
      </c>
      <c r="K41" s="356">
        <v>13771</v>
      </c>
      <c r="L41" s="356">
        <v>13879</v>
      </c>
      <c r="M41" s="357">
        <v>15400</v>
      </c>
    </row>
    <row r="42" spans="2:13" ht="27.75" customHeight="1" x14ac:dyDescent="0.2">
      <c r="B42" s="1186"/>
      <c r="C42" s="1187"/>
      <c r="D42" s="106"/>
      <c r="E42" s="1190" t="s">
        <v>32</v>
      </c>
      <c r="F42" s="1190"/>
      <c r="G42" s="1190"/>
      <c r="H42" s="1191"/>
      <c r="I42" s="358" t="s">
        <v>487</v>
      </c>
      <c r="J42" s="359" t="s">
        <v>487</v>
      </c>
      <c r="K42" s="359" t="s">
        <v>487</v>
      </c>
      <c r="L42" s="359" t="s">
        <v>487</v>
      </c>
      <c r="M42" s="360" t="s">
        <v>487</v>
      </c>
    </row>
    <row r="43" spans="2:13" ht="27.75" customHeight="1" x14ac:dyDescent="0.2">
      <c r="B43" s="1186"/>
      <c r="C43" s="1187"/>
      <c r="D43" s="106"/>
      <c r="E43" s="1190" t="s">
        <v>33</v>
      </c>
      <c r="F43" s="1190"/>
      <c r="G43" s="1190"/>
      <c r="H43" s="1191"/>
      <c r="I43" s="358">
        <v>4879</v>
      </c>
      <c r="J43" s="359">
        <v>4770</v>
      </c>
      <c r="K43" s="359">
        <v>4429</v>
      </c>
      <c r="L43" s="359">
        <v>4147</v>
      </c>
      <c r="M43" s="360">
        <v>3839</v>
      </c>
    </row>
    <row r="44" spans="2:13" ht="27.75" customHeight="1" x14ac:dyDescent="0.2">
      <c r="B44" s="1186"/>
      <c r="C44" s="1187"/>
      <c r="D44" s="106"/>
      <c r="E44" s="1190" t="s">
        <v>34</v>
      </c>
      <c r="F44" s="1190"/>
      <c r="G44" s="1190"/>
      <c r="H44" s="1191"/>
      <c r="I44" s="358">
        <v>465</v>
      </c>
      <c r="J44" s="359">
        <v>1738</v>
      </c>
      <c r="K44" s="359">
        <v>2201</v>
      </c>
      <c r="L44" s="359">
        <v>2172</v>
      </c>
      <c r="M44" s="360">
        <v>2154</v>
      </c>
    </row>
    <row r="45" spans="2:13" ht="27.75" customHeight="1" x14ac:dyDescent="0.2">
      <c r="B45" s="1186"/>
      <c r="C45" s="1187"/>
      <c r="D45" s="106"/>
      <c r="E45" s="1190" t="s">
        <v>35</v>
      </c>
      <c r="F45" s="1190"/>
      <c r="G45" s="1190"/>
      <c r="H45" s="1191"/>
      <c r="I45" s="358">
        <v>1269</v>
      </c>
      <c r="J45" s="359">
        <v>1224</v>
      </c>
      <c r="K45" s="359">
        <v>1232</v>
      </c>
      <c r="L45" s="359">
        <v>1169</v>
      </c>
      <c r="M45" s="360">
        <v>1312</v>
      </c>
    </row>
    <row r="46" spans="2:13" ht="27.75" customHeight="1" x14ac:dyDescent="0.2">
      <c r="B46" s="1186"/>
      <c r="C46" s="1187"/>
      <c r="D46" s="107"/>
      <c r="E46" s="1190" t="s">
        <v>36</v>
      </c>
      <c r="F46" s="1190"/>
      <c r="G46" s="1190"/>
      <c r="H46" s="1191"/>
      <c r="I46" s="358">
        <v>0</v>
      </c>
      <c r="J46" s="359">
        <v>0</v>
      </c>
      <c r="K46" s="359">
        <v>0</v>
      </c>
      <c r="L46" s="359">
        <v>1</v>
      </c>
      <c r="M46" s="360" t="s">
        <v>487</v>
      </c>
    </row>
    <row r="47" spans="2:13" ht="27.75" customHeight="1" x14ac:dyDescent="0.2">
      <c r="B47" s="1186"/>
      <c r="C47" s="1187"/>
      <c r="D47" s="108"/>
      <c r="E47" s="1200" t="s">
        <v>37</v>
      </c>
      <c r="F47" s="1201"/>
      <c r="G47" s="1201"/>
      <c r="H47" s="1202"/>
      <c r="I47" s="358" t="s">
        <v>487</v>
      </c>
      <c r="J47" s="359" t="s">
        <v>487</v>
      </c>
      <c r="K47" s="359" t="s">
        <v>487</v>
      </c>
      <c r="L47" s="359" t="s">
        <v>487</v>
      </c>
      <c r="M47" s="360" t="s">
        <v>487</v>
      </c>
    </row>
    <row r="48" spans="2:13" ht="27.75" customHeight="1" x14ac:dyDescent="0.2">
      <c r="B48" s="1186"/>
      <c r="C48" s="1187"/>
      <c r="D48" s="106"/>
      <c r="E48" s="1190" t="s">
        <v>38</v>
      </c>
      <c r="F48" s="1190"/>
      <c r="G48" s="1190"/>
      <c r="H48" s="1191"/>
      <c r="I48" s="358" t="s">
        <v>487</v>
      </c>
      <c r="J48" s="359" t="s">
        <v>487</v>
      </c>
      <c r="K48" s="359" t="s">
        <v>487</v>
      </c>
      <c r="L48" s="359" t="s">
        <v>487</v>
      </c>
      <c r="M48" s="360" t="s">
        <v>487</v>
      </c>
    </row>
    <row r="49" spans="2:13" ht="27.75" customHeight="1" x14ac:dyDescent="0.2">
      <c r="B49" s="1188"/>
      <c r="C49" s="1189"/>
      <c r="D49" s="106"/>
      <c r="E49" s="1190" t="s">
        <v>39</v>
      </c>
      <c r="F49" s="1190"/>
      <c r="G49" s="1190"/>
      <c r="H49" s="1191"/>
      <c r="I49" s="358" t="s">
        <v>487</v>
      </c>
      <c r="J49" s="359" t="s">
        <v>487</v>
      </c>
      <c r="K49" s="359" t="s">
        <v>487</v>
      </c>
      <c r="L49" s="359" t="s">
        <v>487</v>
      </c>
      <c r="M49" s="360" t="s">
        <v>487</v>
      </c>
    </row>
    <row r="50" spans="2:13" ht="27.75" customHeight="1" x14ac:dyDescent="0.2">
      <c r="B50" s="1184" t="s">
        <v>40</v>
      </c>
      <c r="C50" s="1185"/>
      <c r="D50" s="109"/>
      <c r="E50" s="1190" t="s">
        <v>41</v>
      </c>
      <c r="F50" s="1190"/>
      <c r="G50" s="1190"/>
      <c r="H50" s="1191"/>
      <c r="I50" s="358">
        <v>2655</v>
      </c>
      <c r="J50" s="359">
        <v>3033</v>
      </c>
      <c r="K50" s="359">
        <v>4123</v>
      </c>
      <c r="L50" s="359">
        <v>5019</v>
      </c>
      <c r="M50" s="360">
        <v>5634</v>
      </c>
    </row>
    <row r="51" spans="2:13" ht="27.75" customHeight="1" x14ac:dyDescent="0.2">
      <c r="B51" s="1186"/>
      <c r="C51" s="1187"/>
      <c r="D51" s="106"/>
      <c r="E51" s="1190" t="s">
        <v>42</v>
      </c>
      <c r="F51" s="1190"/>
      <c r="G51" s="1190"/>
      <c r="H51" s="1191"/>
      <c r="I51" s="358">
        <v>180</v>
      </c>
      <c r="J51" s="359">
        <v>137</v>
      </c>
      <c r="K51" s="359">
        <v>113</v>
      </c>
      <c r="L51" s="359">
        <v>83</v>
      </c>
      <c r="M51" s="360">
        <v>57</v>
      </c>
    </row>
    <row r="52" spans="2:13" ht="27.75" customHeight="1" x14ac:dyDescent="0.2">
      <c r="B52" s="1188"/>
      <c r="C52" s="1189"/>
      <c r="D52" s="106"/>
      <c r="E52" s="1190" t="s">
        <v>43</v>
      </c>
      <c r="F52" s="1190"/>
      <c r="G52" s="1190"/>
      <c r="H52" s="1191"/>
      <c r="I52" s="358">
        <v>11988</v>
      </c>
      <c r="J52" s="359">
        <v>12060</v>
      </c>
      <c r="K52" s="359">
        <v>12754</v>
      </c>
      <c r="L52" s="359">
        <v>13763</v>
      </c>
      <c r="M52" s="360">
        <v>14760</v>
      </c>
    </row>
    <row r="53" spans="2:13" ht="27.75" customHeight="1" thickBot="1" x14ac:dyDescent="0.25">
      <c r="B53" s="1192" t="s">
        <v>19</v>
      </c>
      <c r="C53" s="1193"/>
      <c r="D53" s="110"/>
      <c r="E53" s="1194" t="s">
        <v>44</v>
      </c>
      <c r="F53" s="1194"/>
      <c r="G53" s="1194"/>
      <c r="H53" s="1195"/>
      <c r="I53" s="361">
        <v>5291</v>
      </c>
      <c r="J53" s="362">
        <v>6060</v>
      </c>
      <c r="K53" s="362">
        <v>4642</v>
      </c>
      <c r="L53" s="362">
        <v>2502</v>
      </c>
      <c r="M53" s="363">
        <v>2254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Pm58d22ppZUW+pyYfVdMVuQrKC+l7CsqzCF+dPJoB+sWqJ40UGUnKyg7le6i5c8fLjyL2YWsQKZONf3yexaONQ==" saltValue="FgX0yf3hX27uA12/M8o6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1337</v>
      </c>
      <c r="G55" s="122">
        <v>1969</v>
      </c>
      <c r="H55" s="123">
        <v>2350</v>
      </c>
    </row>
    <row r="56" spans="2:8" ht="52.5" customHeight="1" x14ac:dyDescent="0.2">
      <c r="B56" s="124"/>
      <c r="C56" s="1213" t="s">
        <v>47</v>
      </c>
      <c r="D56" s="1213"/>
      <c r="E56" s="1214"/>
      <c r="F56" s="125">
        <v>122</v>
      </c>
      <c r="G56" s="125">
        <v>222</v>
      </c>
      <c r="H56" s="126">
        <v>323</v>
      </c>
    </row>
    <row r="57" spans="2:8" ht="53.25" customHeight="1" x14ac:dyDescent="0.2">
      <c r="B57" s="124"/>
      <c r="C57" s="1215" t="s">
        <v>48</v>
      </c>
      <c r="D57" s="1215"/>
      <c r="E57" s="1216"/>
      <c r="F57" s="127">
        <v>1281</v>
      </c>
      <c r="G57" s="127">
        <v>1360</v>
      </c>
      <c r="H57" s="128">
        <v>1411</v>
      </c>
    </row>
    <row r="58" spans="2:8" ht="45.75" customHeight="1" x14ac:dyDescent="0.2">
      <c r="B58" s="129"/>
      <c r="C58" s="1203" t="s">
        <v>560</v>
      </c>
      <c r="D58" s="1204"/>
      <c r="E58" s="1205"/>
      <c r="F58" s="130">
        <v>624</v>
      </c>
      <c r="G58" s="130">
        <v>678</v>
      </c>
      <c r="H58" s="131">
        <v>688</v>
      </c>
    </row>
    <row r="59" spans="2:8" ht="45.75" customHeight="1" x14ac:dyDescent="0.2">
      <c r="B59" s="129"/>
      <c r="C59" s="1203" t="s">
        <v>561</v>
      </c>
      <c r="D59" s="1204"/>
      <c r="E59" s="1205"/>
      <c r="F59" s="130">
        <v>358</v>
      </c>
      <c r="G59" s="130">
        <v>358</v>
      </c>
      <c r="H59" s="131">
        <v>359</v>
      </c>
    </row>
    <row r="60" spans="2:8" ht="45.75" customHeight="1" x14ac:dyDescent="0.2">
      <c r="B60" s="129"/>
      <c r="C60" s="1203" t="s">
        <v>562</v>
      </c>
      <c r="D60" s="1204"/>
      <c r="E60" s="1205"/>
      <c r="F60" s="130">
        <v>152</v>
      </c>
      <c r="G60" s="130">
        <v>174</v>
      </c>
      <c r="H60" s="131">
        <v>215</v>
      </c>
    </row>
    <row r="61" spans="2:8" ht="45.75" customHeight="1" x14ac:dyDescent="0.2">
      <c r="B61" s="129"/>
      <c r="C61" s="1203" t="s">
        <v>563</v>
      </c>
      <c r="D61" s="1204"/>
      <c r="E61" s="1205"/>
      <c r="F61" s="130">
        <v>91</v>
      </c>
      <c r="G61" s="130">
        <v>91</v>
      </c>
      <c r="H61" s="131">
        <v>91</v>
      </c>
    </row>
    <row r="62" spans="2:8" ht="45.75" customHeight="1" thickBot="1" x14ac:dyDescent="0.25">
      <c r="B62" s="132"/>
      <c r="C62" s="1206" t="s">
        <v>564</v>
      </c>
      <c r="D62" s="1207"/>
      <c r="E62" s="1208"/>
      <c r="F62" s="133">
        <v>32</v>
      </c>
      <c r="G62" s="133">
        <v>32</v>
      </c>
      <c r="H62" s="134">
        <v>15</v>
      </c>
    </row>
    <row r="63" spans="2:8" ht="52.5" customHeight="1" thickBot="1" x14ac:dyDescent="0.25">
      <c r="B63" s="135"/>
      <c r="C63" s="1209" t="s">
        <v>49</v>
      </c>
      <c r="D63" s="1209"/>
      <c r="E63" s="1210"/>
      <c r="F63" s="136">
        <v>2740</v>
      </c>
      <c r="G63" s="136">
        <v>3551</v>
      </c>
      <c r="H63" s="137">
        <v>4084</v>
      </c>
    </row>
    <row r="64" spans="2:8" ht="13" x14ac:dyDescent="0.2"/>
  </sheetData>
  <sheetProtection algorithmName="SHA-512" hashValue="FKCD2nTppxVTu1h8lxBmwPeWz9tmhkSzc2GhX2wVPDiOV2OFozB+k10taJuYedDMA/oMKEFaKUmmI2gW7MKAGw==" saltValue="TEPnGGzKmynJBAqi0+iS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53821</v>
      </c>
      <c r="E3" s="156"/>
      <c r="F3" s="157">
        <v>74581</v>
      </c>
      <c r="G3" s="158"/>
      <c r="H3" s="159"/>
    </row>
    <row r="4" spans="1:8" x14ac:dyDescent="0.2">
      <c r="A4" s="160"/>
      <c r="B4" s="161"/>
      <c r="C4" s="162"/>
      <c r="D4" s="163">
        <v>7310</v>
      </c>
      <c r="E4" s="164"/>
      <c r="F4" s="165">
        <v>41563</v>
      </c>
      <c r="G4" s="166"/>
      <c r="H4" s="167"/>
    </row>
    <row r="5" spans="1:8" x14ac:dyDescent="0.2">
      <c r="A5" s="148" t="s">
        <v>520</v>
      </c>
      <c r="B5" s="153"/>
      <c r="C5" s="154"/>
      <c r="D5" s="155">
        <v>31832</v>
      </c>
      <c r="E5" s="156"/>
      <c r="F5" s="157">
        <v>76347</v>
      </c>
      <c r="G5" s="158"/>
      <c r="H5" s="159"/>
    </row>
    <row r="6" spans="1:8" x14ac:dyDescent="0.2">
      <c r="A6" s="160"/>
      <c r="B6" s="161"/>
      <c r="C6" s="162"/>
      <c r="D6" s="163">
        <v>14840</v>
      </c>
      <c r="E6" s="164"/>
      <c r="F6" s="165">
        <v>41762</v>
      </c>
      <c r="G6" s="166"/>
      <c r="H6" s="167"/>
    </row>
    <row r="7" spans="1:8" x14ac:dyDescent="0.2">
      <c r="A7" s="148" t="s">
        <v>521</v>
      </c>
      <c r="B7" s="153"/>
      <c r="C7" s="154"/>
      <c r="D7" s="155">
        <v>36031</v>
      </c>
      <c r="E7" s="156"/>
      <c r="F7" s="157">
        <v>69604</v>
      </c>
      <c r="G7" s="158"/>
      <c r="H7" s="159"/>
    </row>
    <row r="8" spans="1:8" x14ac:dyDescent="0.2">
      <c r="A8" s="160"/>
      <c r="B8" s="161"/>
      <c r="C8" s="162"/>
      <c r="D8" s="163">
        <v>22674</v>
      </c>
      <c r="E8" s="164"/>
      <c r="F8" s="165">
        <v>36247</v>
      </c>
      <c r="G8" s="166"/>
      <c r="H8" s="167"/>
    </row>
    <row r="9" spans="1:8" x14ac:dyDescent="0.2">
      <c r="A9" s="148" t="s">
        <v>522</v>
      </c>
      <c r="B9" s="153"/>
      <c r="C9" s="154"/>
      <c r="D9" s="155">
        <v>58366</v>
      </c>
      <c r="E9" s="156"/>
      <c r="F9" s="157">
        <v>68410</v>
      </c>
      <c r="G9" s="158"/>
      <c r="H9" s="159"/>
    </row>
    <row r="10" spans="1:8" x14ac:dyDescent="0.2">
      <c r="A10" s="160"/>
      <c r="B10" s="161"/>
      <c r="C10" s="162"/>
      <c r="D10" s="163">
        <v>34688</v>
      </c>
      <c r="E10" s="164"/>
      <c r="F10" s="165">
        <v>35086</v>
      </c>
      <c r="G10" s="166"/>
      <c r="H10" s="167"/>
    </row>
    <row r="11" spans="1:8" x14ac:dyDescent="0.2">
      <c r="A11" s="148" t="s">
        <v>523</v>
      </c>
      <c r="B11" s="153"/>
      <c r="C11" s="154"/>
      <c r="D11" s="155">
        <v>132880</v>
      </c>
      <c r="E11" s="156"/>
      <c r="F11" s="157">
        <v>73019</v>
      </c>
      <c r="G11" s="158"/>
      <c r="H11" s="159"/>
    </row>
    <row r="12" spans="1:8" x14ac:dyDescent="0.2">
      <c r="A12" s="160"/>
      <c r="B12" s="161"/>
      <c r="C12" s="168"/>
      <c r="D12" s="163">
        <v>103285</v>
      </c>
      <c r="E12" s="164"/>
      <c r="F12" s="165">
        <v>39427</v>
      </c>
      <c r="G12" s="166"/>
      <c r="H12" s="167"/>
    </row>
    <row r="13" spans="1:8" x14ac:dyDescent="0.2">
      <c r="A13" s="148"/>
      <c r="B13" s="153"/>
      <c r="C13" s="169"/>
      <c r="D13" s="170">
        <v>62586</v>
      </c>
      <c r="E13" s="171"/>
      <c r="F13" s="172">
        <v>72392</v>
      </c>
      <c r="G13" s="173"/>
      <c r="H13" s="159"/>
    </row>
    <row r="14" spans="1:8" x14ac:dyDescent="0.2">
      <c r="A14" s="160"/>
      <c r="B14" s="161"/>
      <c r="C14" s="162"/>
      <c r="D14" s="163">
        <v>36559</v>
      </c>
      <c r="E14" s="164"/>
      <c r="F14" s="165">
        <v>38817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2.2400000000000002</v>
      </c>
      <c r="C19" s="174">
        <f>ROUND(VALUE(SUBSTITUTE(実質収支比率等に係る経年分析!G$48,"▲","-")),2)</f>
        <v>1.47</v>
      </c>
      <c r="D19" s="174">
        <f>ROUND(VALUE(SUBSTITUTE(実質収支比率等に係る経年分析!H$48,"▲","-")),2)</f>
        <v>10.1</v>
      </c>
      <c r="E19" s="174">
        <f>ROUND(VALUE(SUBSTITUTE(実質収支比率等に係る経年分析!I$48,"▲","-")),2)</f>
        <v>6.56</v>
      </c>
      <c r="F19" s="174">
        <f>ROUND(VALUE(SUBSTITUTE(実質収支比率等に係る経年分析!J$48,"▲","-")),2)</f>
        <v>6.58</v>
      </c>
    </row>
    <row r="20" spans="1:11" x14ac:dyDescent="0.2">
      <c r="A20" s="174" t="s">
        <v>53</v>
      </c>
      <c r="B20" s="174">
        <f>ROUND(VALUE(SUBSTITUTE(実質収支比率等に係る経年分析!F$47,"▲","-")),2)</f>
        <v>6.95</v>
      </c>
      <c r="C20" s="174">
        <f>ROUND(VALUE(SUBSTITUTE(実質収支比率等に係る経年分析!G$47,"▲","-")),2)</f>
        <v>10.17</v>
      </c>
      <c r="D20" s="174">
        <f>ROUND(VALUE(SUBSTITUTE(実質収支比率等に係る経年分析!H$47,"▲","-")),2)</f>
        <v>16.62</v>
      </c>
      <c r="E20" s="174">
        <f>ROUND(VALUE(SUBSTITUTE(実質収支比率等に係る経年分析!I$47,"▲","-")),2)</f>
        <v>25.12</v>
      </c>
      <c r="F20" s="174">
        <f>ROUND(VALUE(SUBSTITUTE(実質収支比率等に係る経年分析!J$47,"▲","-")),2)</f>
        <v>29.73</v>
      </c>
    </row>
    <row r="21" spans="1:11" x14ac:dyDescent="0.2">
      <c r="A21" s="174" t="s">
        <v>54</v>
      </c>
      <c r="B21" s="174">
        <f>IF(ISNUMBER(VALUE(SUBSTITUTE(実質収支比率等に係る経年分析!F$49,"▲","-"))),ROUND(VALUE(SUBSTITUTE(実質収支比率等に係る経年分析!F$49,"▲","-")),2),NA())</f>
        <v>-9.5</v>
      </c>
      <c r="C21" s="174">
        <f>IF(ISNUMBER(VALUE(SUBSTITUTE(実質収支比率等に係る経年分析!G$49,"▲","-"))),ROUND(VALUE(SUBSTITUTE(実質収支比率等に係る経年分析!G$49,"▲","-")),2),NA())</f>
        <v>1.66</v>
      </c>
      <c r="D21" s="174">
        <f>IF(ISNUMBER(VALUE(SUBSTITUTE(実質収支比率等に係る経年分析!H$49,"▲","-"))),ROUND(VALUE(SUBSTITUTE(実質収支比率等に係る経年分析!H$49,"▲","-")),2),NA())</f>
        <v>15.5</v>
      </c>
      <c r="E21" s="174">
        <f>IF(ISNUMBER(VALUE(SUBSTITUTE(実質収支比率等に係る経年分析!I$49,"▲","-"))),ROUND(VALUE(SUBSTITUTE(実質収支比率等に係る経年分析!I$49,"▲","-")),2),NA())</f>
        <v>-0.92</v>
      </c>
      <c r="F21" s="174">
        <f>IF(ISNUMBER(VALUE(SUBSTITUTE(実質収支比率等に係る経年分析!J$49,"▲","-"))),ROUND(VALUE(SUBSTITUTE(実質収支比率等に係る経年分析!J$49,"▲","-")),2),NA())</f>
        <v>1.65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17.59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14.04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14.77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13.97</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公共用地先行取得事業特別会計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貸付資金特別会計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0.28000000000000003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0.15</v>
      </c>
    </row>
    <row r="34" spans="1:16" x14ac:dyDescent="0.2">
      <c r="A34" s="175" t="str">
        <f>IF(連結実質赤字比率に係る赤字・黒字の構成分析!C$36="",NA(),連結実質赤字比率に係る赤字・黒字の構成分析!C$36)</f>
        <v>港湾事業特別会計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0.23</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852</v>
      </c>
      <c r="E42" s="176"/>
      <c r="F42" s="176"/>
      <c r="G42" s="176">
        <f>'実質公債費比率（分子）の構造'!L$52</f>
        <v>870</v>
      </c>
      <c r="H42" s="176"/>
      <c r="I42" s="176"/>
      <c r="J42" s="176">
        <f>'実質公債費比率（分子）の構造'!M$52</f>
        <v>886</v>
      </c>
      <c r="K42" s="176"/>
      <c r="L42" s="176"/>
      <c r="M42" s="176">
        <f>'実質公債費比率（分子）の構造'!N$52</f>
        <v>909</v>
      </c>
      <c r="N42" s="176"/>
      <c r="O42" s="176"/>
      <c r="P42" s="176">
        <f>'実質公債費比率（分子）の構造'!O$52</f>
        <v>946</v>
      </c>
    </row>
    <row r="43" spans="1:16" x14ac:dyDescent="0.2">
      <c r="A43" s="176" t="s">
        <v>16</v>
      </c>
      <c r="B43" s="176">
        <f>'実質公債費比率（分子）の構造'!K$51</f>
        <v>2</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2</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43</v>
      </c>
      <c r="C45" s="176"/>
      <c r="D45" s="176"/>
      <c r="E45" s="176">
        <f>'実質公債費比率（分子）の構造'!L$49</f>
        <v>44</v>
      </c>
      <c r="F45" s="176"/>
      <c r="G45" s="176"/>
      <c r="H45" s="176">
        <f>'実質公債費比率（分子）の構造'!M$49</f>
        <v>48</v>
      </c>
      <c r="I45" s="176"/>
      <c r="J45" s="176"/>
      <c r="K45" s="176">
        <f>'実質公債費比率（分子）の構造'!N$49</f>
        <v>35</v>
      </c>
      <c r="L45" s="176"/>
      <c r="M45" s="176"/>
      <c r="N45" s="176">
        <f>'実質公債費比率（分子）の構造'!O$49</f>
        <v>60</v>
      </c>
      <c r="O45" s="176"/>
      <c r="P45" s="176"/>
    </row>
    <row r="46" spans="1:16" x14ac:dyDescent="0.2">
      <c r="A46" s="176" t="s">
        <v>64</v>
      </c>
      <c r="B46" s="176">
        <f>'実質公債費比率（分子）の構造'!K$48</f>
        <v>292</v>
      </c>
      <c r="C46" s="176"/>
      <c r="D46" s="176"/>
      <c r="E46" s="176">
        <f>'実質公債費比率（分子）の構造'!L$48</f>
        <v>326</v>
      </c>
      <c r="F46" s="176"/>
      <c r="G46" s="176"/>
      <c r="H46" s="176">
        <f>'実質公債費比率（分子）の構造'!M$48</f>
        <v>330</v>
      </c>
      <c r="I46" s="176"/>
      <c r="J46" s="176"/>
      <c r="K46" s="176">
        <f>'実質公債費比率（分子）の構造'!N$48</f>
        <v>323</v>
      </c>
      <c r="L46" s="176"/>
      <c r="M46" s="176"/>
      <c r="N46" s="176">
        <f>'実質公債費比率（分子）の構造'!O$48</f>
        <v>302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1039</v>
      </c>
      <c r="C49" s="176"/>
      <c r="D49" s="176"/>
      <c r="E49" s="176">
        <f>'実質公債費比率（分子）の構造'!L$45</f>
        <v>1039</v>
      </c>
      <c r="F49" s="176"/>
      <c r="G49" s="176"/>
      <c r="H49" s="176">
        <f>'実質公債費比率（分子）の構造'!M$45</f>
        <v>1104</v>
      </c>
      <c r="I49" s="176"/>
      <c r="J49" s="176"/>
      <c r="K49" s="176">
        <f>'実質公債費比率（分子）の構造'!N$45</f>
        <v>1122</v>
      </c>
      <c r="L49" s="176"/>
      <c r="M49" s="176"/>
      <c r="N49" s="176">
        <f>'実質公債費比率（分子）の構造'!O$45</f>
        <v>1232</v>
      </c>
      <c r="O49" s="176"/>
      <c r="P49" s="176"/>
    </row>
    <row r="50" spans="1:16" x14ac:dyDescent="0.2">
      <c r="A50" s="176" t="s">
        <v>67</v>
      </c>
      <c r="B50" s="176" t="e">
        <f>NA()</f>
        <v>#N/A</v>
      </c>
      <c r="C50" s="176">
        <f>IF(ISNUMBER('実質公債費比率（分子）の構造'!K$53),'実質公債費比率（分子）の構造'!K$53,NA())</f>
        <v>524</v>
      </c>
      <c r="D50" s="176" t="e">
        <f>NA()</f>
        <v>#N/A</v>
      </c>
      <c r="E50" s="176" t="e">
        <f>NA()</f>
        <v>#N/A</v>
      </c>
      <c r="F50" s="176">
        <f>IF(ISNUMBER('実質公債費比率（分子）の構造'!L$53),'実質公債費比率（分子）の構造'!L$53,NA())</f>
        <v>539</v>
      </c>
      <c r="G50" s="176" t="e">
        <f>NA()</f>
        <v>#N/A</v>
      </c>
      <c r="H50" s="176" t="e">
        <f>NA()</f>
        <v>#N/A</v>
      </c>
      <c r="I50" s="176">
        <f>IF(ISNUMBER('実質公債費比率（分子）の構造'!M$53),'実質公債費比率（分子）の構造'!M$53,NA())</f>
        <v>596</v>
      </c>
      <c r="J50" s="176" t="e">
        <f>NA()</f>
        <v>#N/A</v>
      </c>
      <c r="K50" s="176" t="e">
        <f>NA()</f>
        <v>#N/A</v>
      </c>
      <c r="L50" s="176">
        <f>IF(ISNUMBER('実質公債費比率（分子）の構造'!N$53),'実質公債費比率（分子）の構造'!N$53,NA())</f>
        <v>572</v>
      </c>
      <c r="M50" s="176" t="e">
        <f>NA()</f>
        <v>#N/A</v>
      </c>
      <c r="N50" s="176" t="e">
        <f>NA()</f>
        <v>#N/A</v>
      </c>
      <c r="O50" s="176">
        <f>IF(ISNUMBER('実質公債費比率（分子）の構造'!O$53),'実質公債費比率（分子）の構造'!O$53,NA())</f>
        <v>650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11988</v>
      </c>
      <c r="E56" s="175"/>
      <c r="F56" s="175"/>
      <c r="G56" s="175">
        <f>'将来負担比率（分子）の構造'!J$52</f>
        <v>12060</v>
      </c>
      <c r="H56" s="175"/>
      <c r="I56" s="175"/>
      <c r="J56" s="175">
        <f>'将来負担比率（分子）の構造'!K$52</f>
        <v>12754</v>
      </c>
      <c r="K56" s="175"/>
      <c r="L56" s="175"/>
      <c r="M56" s="175">
        <f>'将来負担比率（分子）の構造'!L$52</f>
        <v>13763</v>
      </c>
      <c r="N56" s="175"/>
      <c r="O56" s="175"/>
      <c r="P56" s="175">
        <f>'将来負担比率（分子）の構造'!M$52</f>
        <v>14760</v>
      </c>
    </row>
    <row r="57" spans="1:16" x14ac:dyDescent="0.2">
      <c r="A57" s="175" t="s">
        <v>42</v>
      </c>
      <c r="B57" s="175"/>
      <c r="C57" s="175"/>
      <c r="D57" s="175">
        <f>'将来負担比率（分子）の構造'!I$51</f>
        <v>180</v>
      </c>
      <c r="E57" s="175"/>
      <c r="F57" s="175"/>
      <c r="G57" s="175">
        <f>'将来負担比率（分子）の構造'!J$51</f>
        <v>137</v>
      </c>
      <c r="H57" s="175"/>
      <c r="I57" s="175"/>
      <c r="J57" s="175">
        <f>'将来負担比率（分子）の構造'!K$51</f>
        <v>113</v>
      </c>
      <c r="K57" s="175"/>
      <c r="L57" s="175"/>
      <c r="M57" s="175">
        <f>'将来負担比率（分子）の構造'!L$51</f>
        <v>83</v>
      </c>
      <c r="N57" s="175"/>
      <c r="O57" s="175"/>
      <c r="P57" s="175">
        <f>'将来負担比率（分子）の構造'!M$51</f>
        <v>57</v>
      </c>
    </row>
    <row r="58" spans="1:16" x14ac:dyDescent="0.2">
      <c r="A58" s="175" t="s">
        <v>41</v>
      </c>
      <c r="B58" s="175"/>
      <c r="C58" s="175"/>
      <c r="D58" s="175">
        <f>'将来負担比率（分子）の構造'!I$50</f>
        <v>2655</v>
      </c>
      <c r="E58" s="175"/>
      <c r="F58" s="175"/>
      <c r="G58" s="175">
        <f>'将来負担比率（分子）の構造'!J$50</f>
        <v>3033</v>
      </c>
      <c r="H58" s="175"/>
      <c r="I58" s="175"/>
      <c r="J58" s="175">
        <f>'将来負担比率（分子）の構造'!K$50</f>
        <v>4123</v>
      </c>
      <c r="K58" s="175"/>
      <c r="L58" s="175"/>
      <c r="M58" s="175">
        <f>'将来負担比率（分子）の構造'!L$50</f>
        <v>5019</v>
      </c>
      <c r="N58" s="175"/>
      <c r="O58" s="175"/>
      <c r="P58" s="175">
        <f>'将来負担比率（分子）の構造'!M$50</f>
        <v>5634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1</v>
      </c>
      <c r="L61" s="175"/>
      <c r="M61" s="175"/>
      <c r="N61" s="175" t="str">
        <f>'将来負担比率（分子）の構造'!M$46</f>
        <v>-</v>
      </c>
      <c r="O61" s="175"/>
      <c r="P61" s="175"/>
    </row>
    <row r="62" spans="1:16" x14ac:dyDescent="0.2">
      <c r="A62" s="175" t="s">
        <v>35</v>
      </c>
      <c r="B62" s="175">
        <f>'将来負担比率（分子）の構造'!I$45</f>
        <v>1269</v>
      </c>
      <c r="C62" s="175"/>
      <c r="D62" s="175"/>
      <c r="E62" s="175">
        <f>'将来負担比率（分子）の構造'!J$45</f>
        <v>1224</v>
      </c>
      <c r="F62" s="175"/>
      <c r="G62" s="175"/>
      <c r="H62" s="175">
        <f>'将来負担比率（分子）の構造'!K$45</f>
        <v>1232</v>
      </c>
      <c r="I62" s="175"/>
      <c r="J62" s="175"/>
      <c r="K62" s="175">
        <f>'将来負担比率（分子）の構造'!L$45</f>
        <v>1169</v>
      </c>
      <c r="L62" s="175"/>
      <c r="M62" s="175"/>
      <c r="N62" s="175">
        <f>'将来負担比率（分子）の構造'!M$45</f>
        <v>1312</v>
      </c>
      <c r="O62" s="175"/>
      <c r="P62" s="175"/>
    </row>
    <row r="63" spans="1:16" x14ac:dyDescent="0.2">
      <c r="A63" s="175" t="s">
        <v>34</v>
      </c>
      <c r="B63" s="175">
        <f>'将来負担比率（分子）の構造'!I$44</f>
        <v>465</v>
      </c>
      <c r="C63" s="175"/>
      <c r="D63" s="175"/>
      <c r="E63" s="175">
        <f>'将来負担比率（分子）の構造'!J$44</f>
        <v>1738</v>
      </c>
      <c r="F63" s="175"/>
      <c r="G63" s="175"/>
      <c r="H63" s="175">
        <f>'将来負担比率（分子）の構造'!K$44</f>
        <v>2201</v>
      </c>
      <c r="I63" s="175"/>
      <c r="J63" s="175"/>
      <c r="K63" s="175">
        <f>'将来負担比率（分子）の構造'!L$44</f>
        <v>2172</v>
      </c>
      <c r="L63" s="175"/>
      <c r="M63" s="175"/>
      <c r="N63" s="175">
        <f>'将来負担比率（分子）の構造'!M$44</f>
        <v>2154</v>
      </c>
      <c r="O63" s="175"/>
      <c r="P63" s="175"/>
    </row>
    <row r="64" spans="1:16" x14ac:dyDescent="0.2">
      <c r="A64" s="175" t="s">
        <v>33</v>
      </c>
      <c r="B64" s="175">
        <f>'将来負担比率（分子）の構造'!I$43</f>
        <v>4879</v>
      </c>
      <c r="C64" s="175"/>
      <c r="D64" s="175"/>
      <c r="E64" s="175">
        <f>'将来負担比率（分子）の構造'!J$43</f>
        <v>4770</v>
      </c>
      <c r="F64" s="175"/>
      <c r="G64" s="175"/>
      <c r="H64" s="175">
        <f>'将来負担比率（分子）の構造'!K$43</f>
        <v>4429</v>
      </c>
      <c r="I64" s="175"/>
      <c r="J64" s="175"/>
      <c r="K64" s="175">
        <f>'将来負担比率（分子）の構造'!L$43</f>
        <v>4147</v>
      </c>
      <c r="L64" s="175"/>
      <c r="M64" s="175"/>
      <c r="N64" s="175">
        <f>'将来負担比率（分子）の構造'!M$43</f>
        <v>3839</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13501</v>
      </c>
      <c r="C66" s="175"/>
      <c r="D66" s="175"/>
      <c r="E66" s="175">
        <f>'将来負担比率（分子）の構造'!J$41</f>
        <v>13558</v>
      </c>
      <c r="F66" s="175"/>
      <c r="G66" s="175"/>
      <c r="H66" s="175">
        <f>'将来負担比率（分子）の構造'!K$41</f>
        <v>13771</v>
      </c>
      <c r="I66" s="175"/>
      <c r="J66" s="175"/>
      <c r="K66" s="175">
        <f>'将来負担比率（分子）の構造'!L$41</f>
        <v>13879</v>
      </c>
      <c r="L66" s="175"/>
      <c r="M66" s="175"/>
      <c r="N66" s="175">
        <f>'将来負担比率（分子）の構造'!M$41</f>
        <v>15400</v>
      </c>
      <c r="O66" s="175"/>
      <c r="P66" s="175"/>
    </row>
    <row r="67" spans="1:16" x14ac:dyDescent="0.2">
      <c r="A67" s="175" t="s">
        <v>71</v>
      </c>
      <c r="B67" s="175" t="e">
        <f>NA()</f>
        <v>#N/A</v>
      </c>
      <c r="C67" s="175">
        <f>IF(ISNUMBER('将来負担比率（分子）の構造'!I$53), IF('将来負担比率（分子）の構造'!I$53 &lt; 0, 0, '将来負担比率（分子）の構造'!I$53), NA())</f>
        <v>5291</v>
      </c>
      <c r="D67" s="175" t="e">
        <f>NA()</f>
        <v>#N/A</v>
      </c>
      <c r="E67" s="175" t="e">
        <f>NA()</f>
        <v>#N/A</v>
      </c>
      <c r="F67" s="175">
        <f>IF(ISNUMBER('将来負担比率（分子）の構造'!J$53), IF('将来負担比率（分子）の構造'!J$53 &lt; 0, 0, '将来負担比率（分子）の構造'!J$53), NA())</f>
        <v>6060</v>
      </c>
      <c r="G67" s="175" t="e">
        <f>NA()</f>
        <v>#N/A</v>
      </c>
      <c r="H67" s="175" t="e">
        <f>NA()</f>
        <v>#N/A</v>
      </c>
      <c r="I67" s="175">
        <f>IF(ISNUMBER('将来負担比率（分子）の構造'!K$53), IF('将来負担比率（分子）の構造'!K$53 &lt; 0, 0, '将来負担比率（分子）の構造'!K$53), NA())</f>
        <v>4642</v>
      </c>
      <c r="J67" s="175" t="e">
        <f>NA()</f>
        <v>#N/A</v>
      </c>
      <c r="K67" s="175" t="e">
        <f>NA()</f>
        <v>#N/A</v>
      </c>
      <c r="L67" s="175">
        <f>IF(ISNUMBER('将来負担比率（分子）の構造'!L$53), IF('将来負担比率（分子）の構造'!L$53 &lt; 0, 0, '将来負担比率（分子）の構造'!L$53), NA())</f>
        <v>2502</v>
      </c>
      <c r="M67" s="175" t="e">
        <f>NA()</f>
        <v>#N/A</v>
      </c>
      <c r="N67" s="175" t="e">
        <f>NA()</f>
        <v>#N/A</v>
      </c>
      <c r="O67" s="175">
        <f>IF(ISNUMBER('将来負担比率（分子）の構造'!M$53), IF('将来負担比率（分子）の構造'!M$53 &lt; 0, 0, '将来負担比率（分子）の構造'!M$53), NA())</f>
        <v>2254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1337</v>
      </c>
      <c r="C72" s="179">
        <f>基金残高に係る経年分析!G55</f>
        <v>1969</v>
      </c>
      <c r="D72" s="179">
        <f>基金残高に係る経年分析!H55</f>
        <v>2350</v>
      </c>
    </row>
    <row r="73" spans="1:16" x14ac:dyDescent="0.2">
      <c r="A73" s="178" t="s">
        <v>74</v>
      </c>
      <c r="B73" s="179">
        <f>基金残高に係る経年分析!F56</f>
        <v>122</v>
      </c>
      <c r="C73" s="179">
        <f>基金残高に係る経年分析!G56</f>
        <v>222</v>
      </c>
      <c r="D73" s="179">
        <f>基金残高に係る経年分析!H56</f>
        <v>323</v>
      </c>
    </row>
    <row r="74" spans="1:16" x14ac:dyDescent="0.2">
      <c r="A74" s="178" t="s">
        <v>75</v>
      </c>
      <c r="B74" s="179">
        <f>基金残高に係る経年分析!F57</f>
        <v>1281</v>
      </c>
      <c r="C74" s="179">
        <f>基金残高に係る経年分析!G57</f>
        <v>1360</v>
      </c>
      <c r="D74" s="179">
        <f>基金残高に係る経年分析!H57</f>
        <v>1411</v>
      </c>
    </row>
  </sheetData>
  <sheetProtection algorithmName="SHA-512" hashValue="aiPZ0+lhzwxY4YV+9F0XMiI/9YizLxTb5YnOcCzIs+WywU90lAP3h9wfH10EgAZdrGMoxN8OpoQXDf3+a8cetw==" saltValue="7L2zlvMoEFNqXyayt88A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2025-02-19T04:14:10Z</dcterms:created>
  <dcterms:modified xsi:type="dcterms:W3CDTF">2025-03-18T22:40:25Z</dcterms:modified>
  <cp:category/>
</cp:coreProperties>
</file>