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l="1"/>
  <c r="AP88" i="12"/>
  <c r="AF88" i="12"/>
  <c r="AU63" i="12" l="1"/>
  <c r="AP63" i="12"/>
  <c r="AP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<sst xmlns="http://schemas.openxmlformats.org/spreadsheetml/2006/main" count="1076" uniqueCount="605">
  <si>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</si>
  <si>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</si>
  <si>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</si>
  <si>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</si>
  <si>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</si>
  <si>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</si>
  <si>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</si>
  <si>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</si>
  <si>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</si>
  <si>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</si>
  <si>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</si>
  <si>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</si>
  <si>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</si>
  <si>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</si>
  <si>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</si>
  <si>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</si>
  <si>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</si>
  <si>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</si>
  <si>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</si>
  <si>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</si>
  <si>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</si>
  <si>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</si>
  <si>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</si>
  <si>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</si>
  <si>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</si>
  <si>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</si>
  <si>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</si>
  <si>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</si>
  <si>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</si>
  <si>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</si>
  <si>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</si>
  <si>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</si>
  <si>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</si>
  <si>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</si>
  <si>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</si>
  <si>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</si>
  <si>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</si>
  <si>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</si>
  <si>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</si>
  <si>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</si>
  <si>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</si>
  <si>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</si>
  <si>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</si>
  <si>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</si>
  <si>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</si>
  <si>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</si>
  <si>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</si>
  <si>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</si>
  <si>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</si>
  <si>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</si>
  <si>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</si>
  <si>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</si>
  <si>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</si>
  <si>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</si>
  <si>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</si>
  <si>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</si>
  <si>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</si>
  <si>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</si>
  <si>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</si>
  <si>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</si>
  <si>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</si>
  <si>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</si>
  <si>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</si>
  <si>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</si>
  <si>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</si>
  <si>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</si>
  <si>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</si>
  <si>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</si>
  <si>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</si>
  <si>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</si>
  <si>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</si>
  <si>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</si>
  <si>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</si>
  <si>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</si>
  <si>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</si>
  <si>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</si>
  <si>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</si>
  <si>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</si>
  <si>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</si>
  <si>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</si>
  <si>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</si>
  <si>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</si>
  <si>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</si>
  <si>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</si>
  <si>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</si>
  <si>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</si>
  <si>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</si>
  <si>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</si>
  <si>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</si>
  <si>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</si>
  <si>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</si>
  <si>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</si>
  <si>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</si>
  <si>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</si>
  <si>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</si>
  <si>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</si>
  <si>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</si>
  <si>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</si>
  <si>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</si>
  <si>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</si>
  <si>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</si>
  <si>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</si>
  <si>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</si>
  <si>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</si>
  <si>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</si>
  <si>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</si>
  <si>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</si>
  <si>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</si>
  <si>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</si>
  <si>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</si>
  <si>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</si>
  <si>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</si>
  <si>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</si>
  <si>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</si>
  <si>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</si>
  <si>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</si>
  <si>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</si>
  <si>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</si>
  <si>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</si>
  <si>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</si>
  <si>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</si>
  <si>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</si>
  <si>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</si>
  <si>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</si>
  <si>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</si>
  <si>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</si>
  <si>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</si>
  <si>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</si>
  <si>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</si>
  <si>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</si>
  <si>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</si>
  <si>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</si>
  <si>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</si>
  <si>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</si>
  <si>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</si>
  <si>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</si>
  <si>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</si>
  <si>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</si>
  <si>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</si>
  <si>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</si>
  <si>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</si>
  <si>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</si>
  <si>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</si>
  <si>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</si>
  <si>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</si>
  <si>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</si>
  <si>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</si>
  <si>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</si>
  <si>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</si>
  <si>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</si>
  <si>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</si>
  <si>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</si>
  <si>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</si>
  <si>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</si>
  <si>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</si>
  <si>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</si>
  <si>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</si>
  <si>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</si>
  <si>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</si>
  <si>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</si>
  <si>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</si>
  <si>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</si>
  <si>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</si>
  <si>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</si>
  <si>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</si>
  <si>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</si>
  <si>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</si>
  <si>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</si>
  <si>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</si>
  <si>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</si>
  <si>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</si>
  <si>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</si>
  <si>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</si>
  <si>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</si>
  <si>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</si>
  <si>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</si>
  <si>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</si>
  <si>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</si>
  <si>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</si>
  <si>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</si>
  <si>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</si>
  <si>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</si>
  <si>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</si>
  <si>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</si>
  <si>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</si>
  <si>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</si>
  <si>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</si>
  <si>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</si>
  <si>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</si>
  <si>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</si>
  <si>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</si>
  <si>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</si>
  <si>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</si>
  <si>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</si>
  <si>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</si>
  <si>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</si>
  <si>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</si>
  <si>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</si>
  <si>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</si>
  <si>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</si>
  <si>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</si>
  <si>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</si>
  <si>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</si>
  <si>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</si>
  <si>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</si>
  <si>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</si>
  <si>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</si>
  <si>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</si>
  <si>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</si>
  <si>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</si>
  <si>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</si>
  <si>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</si>
  <si>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</si>
  <si>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</si>
  <si>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</si>
  <si>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</si>
  <si>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</si>
  <si>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広島県竹原市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</si>
  <si>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</si>
  <si>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</si>
  <si>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</si>
  <si>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</si>
  <si>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</si>
  <si>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</si>
  <si>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</si>
  <si>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</si>
  <si>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</si>
  <si>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</si>
  <si>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</si>
  <si>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</si>
  <si>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</si>
  <si>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</si>
  <si>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</si>
  <si>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</si>
  <si>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</si>
  <si>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</si>
  <si>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</si>
  <si>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</si>
  <si>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</si>
  <si>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</si>
  <si>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</si>
  <si>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</si>
  <si>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</si>
  <si>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</si>
  <si>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</si>
  <si>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</si>
  <si>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</si>
  <si>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</si>
  <si>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</si>
  <si>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</si>
  <si>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</si>
  <si>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</si>
  <si>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</si>
  <si>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</si>
  <si>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</si>
  <si>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</si>
  <si>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</si>
  <si>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</si>
  <si>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</si>
  <si>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</si>
  <si>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</si>
  <si>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</si>
  <si>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</si>
  <si>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</si>
  <si>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</si>
  <si>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</si>
  <si>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</si>
  <si>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</si>
  <si>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</si>
  <si>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</si>
  <si>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</si>
  <si>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</si>
  <si>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</si>
  <si>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</si>
  <si>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</si>
  <si>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</si>
  <si>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</si>
  <si>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</si>
  <si>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</si>
  <si>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</si>
  <si>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</si>
  <si>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</si>
  <si>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</si>
  <si>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</si>
  <si>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</si>
  <si>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</si>
  <si>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</si>
  <si>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</si>
  <si>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</si>
  <si>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</si>
  <si>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</si>
  <si>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</si>
  <si>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</si>
  <si>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</si>
  <si>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</si>
  <si>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</si>
  <si>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</si>
  <si>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</si>
  <si>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</si>
  <si>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</si>
  <si>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</si>
  <si>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</si>
  <si>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</si>
  <si>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</si>
  <si>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</si>
  <si>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</si>
  <si>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</si>
  <si>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</si>
  <si>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</si>
  <si>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</si>
  <si>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</si>
  <si>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</si>
  <si>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</si>
  <si>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</si>
  <si>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</si>
  <si>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</si>
  <si>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</si>
  <si>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</si>
  <si>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</si>
  <si>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</si>
  <si>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</si>
  <si>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</si>
  <si>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</si>
  <si>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</si>
  <si>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</si>
  <si>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</si>
  <si>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</si>
  <si>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</si>
  <si>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</si>
  <si>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</si>
  <si>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</si>
  <si>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</si>
  <si>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</si>
  <si>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</si>
  <si>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</si>
  <si>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</si>
  <si>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</si>
  <si>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</si>
  <si>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</si>
  <si>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</si>
  <si>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</si>
  <si>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</si>
  <si>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</si>
  <si>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</si>
  <si>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</si>
  <si>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</si>
  <si>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</si>
  <si>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</si>
  <si>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</si>
  <si>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</si>
  <si>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</si>
  <si>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</si>
  <si>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</si>
  <si>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</si>
  <si>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</si>
  <si>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</si>
  <si>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</si>
  <si>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</si>
  <si>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</si>
  <si>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</si>
  <si>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</si>
  <si>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</si>
  <si>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</si>
  <si>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</si>
  <si>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</si>
  <si>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</si>
  <si>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</si>
  <si>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広島県竹原市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</si>
  <si>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</si>
  <si>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</si>
  <si>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</si>
  <si>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</si>
  <si>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</si>
  <si>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</si>
  <si>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</si>
  <si>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</si>
  <si>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</si>
  <si>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</si>
  <si>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</si>
  <si>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</si>
  <si>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</si>
  <si>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</si>
  <si>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</si>
  <si>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</si>
  <si>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</si>
  <si>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</si>
  <si>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</si>
  <si>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</si>
  <si>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</si>
  <si>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</si>
  <si>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</si>
  <si>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</si>
  <si>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</si>
  <si>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</si>
  <si>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</si>
  <si>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</si>
  <si>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</si>
  <si>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</si>
  <si>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</si>
  <si>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</si>
  <si>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</si>
  <si>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</si>
  <si>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</si>
  <si>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</si>
  <si>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</si>
  <si>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</si>
  <si>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</si>
  <si>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</si>
  <si>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</si>
  <si>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</si>
  <si>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</si>
  <si>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</si>
  <si>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</si>
  <si>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</si>
  <si>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</si>
  <si>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</si>
  <si>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</si>
  <si>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</si>
  <si>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</si>
  <si>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</si>
  <si>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</si>
  <si>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</si>
  <si>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</si>
  <si>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</si>
  <si>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</si>
  <si>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</si>
  <si>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</si>
  <si>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</si>
  <si>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</si>
  <si>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</si>
  <si>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</si>
  <si>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</si>
  <si>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</si>
  <si>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</si>
  <si>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</si>
  <si>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</si>
  <si>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</si>
  <si>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</si>
  <si>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</si>
  <si>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</si>
  <si>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</si>
  <si>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</si>
  <si>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</si>
  <si>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</si>
  <si>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</si>
  <si>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</si>
  <si>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</si>
  <si>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</si>
  <si>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</si>
  <si>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</si>
  <si>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</si>
  <si>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</si>
  <si>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</si>
  <si>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</si>
  <si>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</si>
  <si>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</si>
  <si>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</si>
  <si>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</si>
  <si>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</si>
  <si>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</si>
  <si>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</si>
  <si>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</si>
  <si>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</si>
  <si>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</si>
  <si>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</si>
  <si>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</si>
  <si>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</si>
  <si>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</si>
  <si>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</si>
  <si>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</si>
  <si>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</si>
  <si>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</si>
  <si>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</si>
  <si>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</si>
  <si>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</si>
  <si>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</si>
  <si>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</si>
  <si>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</si>
  <si>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</si>
  <si>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</si>
  <si>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</si>
  <si>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</si>
  <si>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</si>
  <si>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</si>
  <si>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</si>
  <si>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</si>
  <si>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</si>
  <si>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</si>
  <si>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</si>
  <si>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</si>
  <si>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</si>
  <si>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</si>
  <si>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</si>
  <si>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</si>
  <si>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</si>
  <si>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</si>
  <si>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</si>
  <si>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</si>
  <si>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</si>
  <si>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</si>
  <si>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</si>
  <si>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</si>
  <si>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</si>
  <si>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</si>
  <si>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</si>
  <si>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</si>
  <si>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</si>
  <si>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</si>
  <si>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</si>
  <si>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</si>
  <si>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</si>
  <si>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</si>
  <si>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</si>
  <si>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</si>
  <si>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</si>
  <si>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</si>
  <si>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</si>
  <si>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</si>
  <si>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</si>
  <si>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</si>
  <si>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</si>
  <si>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</si>
  <si>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</si>
  <si>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</si>
  <si>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</si>
  <si>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</si>
  <si>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</si>
  <si>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</si>
  <si>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</si>
  <si>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</si>
  <si>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</si>
  <si>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</si>
  <si>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</si>
  <si>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</si>
  <si>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</si>
  <si>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</si>
  <si>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</si>
  <si>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</si>
  <si>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</si>
  <si>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</si>
  <si>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</si>
  <si>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</si>
  <si>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</si>
  <si>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</si>
  <si>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</si>
  <si>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</si>
  <si>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</si>
  <si>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</si>
  <si>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</si>
  <si>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</si>
  <si>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</si>
  <si>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</si>
  <si>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</si>
  <si>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</si>
  <si>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</si>
  <si>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</si>
  <si>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</si>
  <si>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2.13</t>
  </si>
  <si>
    <t>▲ 1.09</t>
  </si>
  <si>
    <t>▲ 5.84</t>
  </si>
  <si>
    <t>▲ 4.90</t>
  </si>
  <si>
    <t>▲ 2.26</t>
  </si>
  <si>
    <t>水道事業会計</t>
  </si>
  <si>
    <t>一般会計</t>
  </si>
  <si>
    <t>介護保険特別会計</t>
  </si>
  <si>
    <t>港湾事業特別会計</t>
  </si>
  <si>
    <t>後期高齢者医療特別会計</t>
  </si>
  <si>
    <t>国民健康保険特別会計</t>
  </si>
  <si>
    <t>貸付資金特別会計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</si>
  <si>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</si>
  <si>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</si>
  <si>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</si>
  <si>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</si>
  <si>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</si>
  <si>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</si>
  <si>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</si>
  <si>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</si>
  <si>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</si>
  <si>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</si>
  <si>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</si>
  <si>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</si>
  <si>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</si>
  <si>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公共下水道事業特別会計</t>
    <rPh sb="0" eb="2">
      <t>コウキョウ</t>
    </rPh>
    <rPh sb="2" eb="5">
      <t>ゲスイドウ</t>
    </rPh>
    <rPh sb="5" eb="7">
      <t>ジギョウ</t>
    </rPh>
    <rPh sb="7" eb="9">
      <t>トクベツ</t>
    </rPh>
    <rPh sb="9" eb="11">
      <t>カイケイ</t>
    </rPh>
    <phoneticPr fontId="2"/>
  </si>
  <si>
    <t>法非適用企業</t>
    <rPh sb="1" eb="2">
      <t>ヒ</t>
    </rPh>
    <phoneticPr fontId="5"/>
  </si>
  <si>
    <t>-</t>
    <phoneticPr fontId="2"/>
  </si>
  <si>
    <t>-</t>
    <phoneticPr fontId="2"/>
  </si>
  <si>
    <t>後期高齢者医療広域連合（一般会計）</t>
  </si>
  <si>
    <t>後期高齢者医療広域連合（特別会計）</t>
  </si>
  <si>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</si>
  <si>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</si>
  <si>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竹原流通センター</t>
    <rPh sb="0" eb="2">
      <t>タケハラ</t>
    </rPh>
    <rPh sb="2" eb="4">
      <t>リュウツウ</t>
    </rPh>
    <phoneticPr fontId="2"/>
  </si>
  <si>
    <t>いいね竹原</t>
    <rPh sb="3" eb="5">
      <t>タケハラ</t>
    </rPh>
    <phoneticPr fontId="2"/>
  </si>
  <si>
    <t>-</t>
    <phoneticPr fontId="2"/>
  </si>
  <si>
    <t>-</t>
    <phoneticPr fontId="2"/>
  </si>
  <si>
    <t>-</t>
    <phoneticPr fontId="2"/>
  </si>
  <si>
    <t>-</t>
    <phoneticPr fontId="2"/>
  </si>
  <si>
    <t>-</t>
    <phoneticPr fontId="2"/>
  </si>
  <si>
    <t>都市基盤整備基金</t>
    <phoneticPr fontId="18"/>
  </si>
  <si>
    <t>地域福祉基金</t>
    <phoneticPr fontId="18"/>
  </si>
  <si>
    <t>市立図書館建設基金</t>
    <phoneticPr fontId="18"/>
  </si>
  <si>
    <t>地域振興基金</t>
    <phoneticPr fontId="18"/>
  </si>
  <si>
    <t>市立美術館美術品取得基金</t>
    <rPh sb="0" eb="2">
      <t>シリツ</t>
    </rPh>
    <phoneticPr fontId="18"/>
  </si>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</sst>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7DE4-4EEF-95DF-60B09533CF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48009</c:v>
                </c:pt>
                <c:pt idx="1">
                  <c:v>60472</c:v>
                </c:pt>
                <c:pt idx="2">
                  <c:v>39357</c:v>
                </c:pt>
                <c:pt idx="3">
                  <c:v>43767</c:v>
                </c:pt>
                <c:pt idx="4">
                  <c:v>23765</c:v>
                </c:pt>
              </c:numCache>
            </c:numRef>
          </c:val>
          <c:smooth val="0"/>
          <c:extLst xmlns:c16r2="http://schemas.microsoft.com/office/drawing/2015/06/chart">
            <c:ext xmlns:c16="http://schemas.microsoft.com/office/drawing/2014/chart" uri="{C3380CC4-5D6E-409C-BE32-E72D297353CC}">
              <c16:uniqueId val="{00000001-7DE4-4EEF-95DF-60B09533CF01}"/>
            </c:ext>
          </c:extLst>
        </c:ser>
        <c:dLbls>
          <c:showLegendKey val="0"/>
          <c:showVal val="0"/>
          <c:showCatName val="0"/>
          <c:showSerName val="0"/>
          <c:showPercent val="0"/>
          <c:showBubbleSize val="0"/>
        </c:dLbls>
        <c:marker val="1"/>
        <c:smooth val="0"/>
        <c:axId val="144634624"/>
        <c:axId val="144636544"/>
      </c:lineChart>
      <c:catAx>
        <c:axId val="144634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36544"/>
        <c:crosses val="autoZero"/>
        <c:auto val="1"/>
        <c:lblAlgn val="ctr"/>
        <c:lblOffset val="100"/>
        <c:tickLblSkip val="1"/>
        <c:tickMarkSkip val="1"/>
        <c:noMultiLvlLbl val="0"/>
      </c:catAx>
      <c:valAx>
        <c:axId val="144636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3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1.71</c:v>
                </c:pt>
                <c:pt idx="1">
                  <c:v>1.2</c:v>
                </c:pt>
                <c:pt idx="2">
                  <c:v>1.84</c:v>
                </c:pt>
                <c:pt idx="3">
                  <c:v>1.8</c:v>
                </c:pt>
                <c:pt idx="4">
                  <c:v>2.16</c:v>
                </c:pt>
              </c:numCache>
            </c:numRef>
          </c:val>
          <c:extLst xmlns:c16r2="http://schemas.microsoft.com/office/drawing/2015/06/chart">
            <c:ext xmlns:c16="http://schemas.microsoft.com/office/drawing/2014/chart" uri="{C3380CC4-5D6E-409C-BE32-E72D297353CC}">
              <c16:uniqueId val="{00000000-D992-4B18-9E1D-ADE3234D5A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26.79</c:v>
                </c:pt>
                <c:pt idx="1">
                  <c:v>26.58</c:v>
                </c:pt>
                <c:pt idx="2">
                  <c:v>20.95</c:v>
                </c:pt>
                <c:pt idx="3">
                  <c:v>17.12</c:v>
                </c:pt>
                <c:pt idx="4">
                  <c:v>15.47</c:v>
                </c:pt>
              </c:numCache>
            </c:numRef>
          </c:val>
          <c:extLst xmlns:c16r2="http://schemas.microsoft.com/office/drawing/2015/06/chart">
            <c:ext xmlns:c16="http://schemas.microsoft.com/office/drawing/2014/chart" uri="{C3380CC4-5D6E-409C-BE32-E72D297353CC}">
              <c16:uniqueId val="{00000001-D992-4B18-9E1D-ADE3234D5A54}"/>
            </c:ext>
          </c:extLst>
        </c:ser>
        <c:dLbls>
          <c:showLegendKey val="0"/>
          <c:showVal val="0"/>
          <c:showCatName val="0"/>
          <c:showSerName val="0"/>
          <c:showPercent val="0"/>
          <c:showBubbleSize val="0"/>
        </c:dLbls>
        <c:gapWidth val="250"/>
        <c:overlap val="100"/>
        <c:axId val="220745728"/>
        <c:axId val="22074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-2.13</c:v>
                </c:pt>
                <c:pt idx="1">
                  <c:v>-1.0900000000000001</c:v>
                </c:pt>
                <c:pt idx="2">
                  <c:v>-5.84</c:v>
                </c:pt>
                <c:pt idx="3">
                  <c:v>-4.9000000000000004</c:v>
                </c:pt>
                <c:pt idx="4">
                  <c:v>-2.2599999999999998</c:v>
                </c:pt>
              </c:numCache>
            </c:numRef>
          </c:val>
          <c:smooth val="0"/>
          <c:extLst xmlns:c16r2="http://schemas.microsoft.com/office/drawing/2015/06/chart">
            <c:ext xmlns:c16="http://schemas.microsoft.com/office/drawing/2014/chart" uri="{C3380CC4-5D6E-409C-BE32-E72D297353CC}">
              <c16:uniqueId val="{00000002-D992-4B18-9E1D-ADE3234D5A54}"/>
            </c:ext>
          </c:extLst>
        </c:ser>
        <c:dLbls>
          <c:showLegendKey val="0"/>
          <c:showVal val="0"/>
          <c:showCatName val="0"/>
          <c:showSerName val="0"/>
          <c:showPercent val="0"/>
          <c:showBubbleSize val="0"/>
        </c:dLbls>
        <c:marker val="1"/>
        <c:smooth val="0"/>
        <c:axId val="220745728"/>
        <c:axId val="220747648"/>
      </c:lineChart>
      <c:catAx>
        <c:axId val="2207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747648"/>
        <c:crosses val="autoZero"/>
        <c:auto val="1"/>
        <c:lblAlgn val="ctr"/>
        <c:lblOffset val="100"/>
        <c:tickLblSkip val="1"/>
        <c:tickMarkSkip val="1"/>
        <c:noMultiLvlLbl val="0"/>
      </c:catAx>
      <c:valAx>
        <c:axId val="22074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74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8A5-420E-9A0D-30DCD85ABE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A5-420E-9A0D-30DCD85ABE48}"/>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8A5-420E-9A0D-30DCD85ABE48}"/>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8A5-420E-9A0D-30DCD85ABE4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0.02</c:v>
                </c:pt>
                <c:pt idx="4">
                  <c:v>#N/A</c:v>
                </c:pt>
                <c:pt idx="5">
                  <c:v>0.74</c:v>
                </c:pt>
                <c:pt idx="6">
                  <c:v>#N/A</c:v>
                </c:pt>
                <c:pt idx="7">
                  <c:v>1.61</c:v>
                </c:pt>
                <c:pt idx="8">
                  <c:v>#N/A</c:v>
                </c:pt>
                <c:pt idx="9">
                  <c:v>0.01</c:v>
                </c:pt>
              </c:numCache>
            </c:numRef>
          </c:val>
          <c:extLst xmlns:c16r2="http://schemas.microsoft.com/office/drawing/2015/06/chart">
            <c:ext xmlns:c16="http://schemas.microsoft.com/office/drawing/2014/chart" uri="{C3380CC4-5D6E-409C-BE32-E72D297353CC}">
              <c16:uniqueId val="{00000004-78A5-420E-9A0D-30DCD85ABE4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0.16</c:v>
                </c:pt>
                <c:pt idx="8">
                  <c:v>#N/A</c:v>
                </c:pt>
                <c:pt idx="9">
                  <c:v>0.02</c:v>
                </c:pt>
              </c:numCache>
            </c:numRef>
          </c:val>
          <c:extLst xmlns:c16r2="http://schemas.microsoft.com/office/drawing/2015/06/chart">
            <c:ext xmlns:c16="http://schemas.microsoft.com/office/drawing/2014/chart" uri="{C3380CC4-5D6E-409C-BE32-E72D297353CC}">
              <c16:uniqueId val="{00000005-78A5-420E-9A0D-30DCD85ABE48}"/>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0.11</c:v>
                </c:pt>
                <c:pt idx="2">
                  <c:v>#N/A</c:v>
                </c:pt>
                <c:pt idx="3">
                  <c:v>0.11</c:v>
                </c:pt>
                <c:pt idx="4">
                  <c:v>#N/A</c:v>
                </c:pt>
                <c:pt idx="5">
                  <c:v>0.13</c:v>
                </c:pt>
                <c:pt idx="6">
                  <c:v>#N/A</c:v>
                </c:pt>
                <c:pt idx="7">
                  <c:v>0.18</c:v>
                </c:pt>
                <c:pt idx="8">
                  <c:v>#N/A</c:v>
                </c:pt>
                <c:pt idx="9">
                  <c:v>0.28000000000000003</c:v>
                </c:pt>
              </c:numCache>
            </c:numRef>
          </c:val>
          <c:extLst xmlns:c16r2="http://schemas.microsoft.com/office/drawing/2015/06/chart">
            <c:ext xmlns:c16="http://schemas.microsoft.com/office/drawing/2014/chart" uri="{C3380CC4-5D6E-409C-BE32-E72D297353CC}">
              <c16:uniqueId val="{00000006-78A5-420E-9A0D-30DCD85ABE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0.96</c:v>
                </c:pt>
                <c:pt idx="4">
                  <c:v>#N/A</c:v>
                </c:pt>
                <c:pt idx="5">
                  <c:v>1.32</c:v>
                </c:pt>
                <c:pt idx="6">
                  <c:v>#N/A</c:v>
                </c:pt>
                <c:pt idx="7">
                  <c:v>0.56999999999999995</c:v>
                </c:pt>
                <c:pt idx="8">
                  <c:v>#N/A</c:v>
                </c:pt>
                <c:pt idx="9">
                  <c:v>0.56999999999999995</c:v>
                </c:pt>
              </c:numCache>
            </c:numRef>
          </c:val>
          <c:extLst xmlns:c16r2="http://schemas.microsoft.com/office/drawing/2015/06/chart">
            <c:ext xmlns:c16="http://schemas.microsoft.com/office/drawing/2014/chart" uri="{C3380CC4-5D6E-409C-BE32-E72D297353CC}">
              <c16:uniqueId val="{00000007-78A5-420E-9A0D-30DCD85ABE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c:v>
                </c:pt>
                <c:pt idx="2">
                  <c:v>#N/A</c:v>
                </c:pt>
                <c:pt idx="3">
                  <c:v>1.08</c:v>
                </c:pt>
                <c:pt idx="4">
                  <c:v>#N/A</c:v>
                </c:pt>
                <c:pt idx="5">
                  <c:v>1.69</c:v>
                </c:pt>
                <c:pt idx="6">
                  <c:v>#N/A</c:v>
                </c:pt>
                <c:pt idx="7">
                  <c:v>1.6</c:v>
                </c:pt>
                <c:pt idx="8">
                  <c:v>#N/A</c:v>
                </c:pt>
                <c:pt idx="9">
                  <c:v>1.87</c:v>
                </c:pt>
              </c:numCache>
            </c:numRef>
          </c:val>
          <c:extLst xmlns:c16r2="http://schemas.microsoft.com/office/drawing/2015/06/chart">
            <c:ext xmlns:c16="http://schemas.microsoft.com/office/drawing/2014/chart" uri="{C3380CC4-5D6E-409C-BE32-E72D297353CC}">
              <c16:uniqueId val="{00000008-78A5-420E-9A0D-30DCD85ABE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9.83</c:v>
                </c:pt>
                <c:pt idx="2">
                  <c:v>#N/A</c:v>
                </c:pt>
                <c:pt idx="3">
                  <c:v>10.39</c:v>
                </c:pt>
                <c:pt idx="4">
                  <c:v>#N/A</c:v>
                </c:pt>
                <c:pt idx="5">
                  <c:v>11.53</c:v>
                </c:pt>
                <c:pt idx="6">
                  <c:v>#N/A</c:v>
                </c:pt>
                <c:pt idx="7">
                  <c:v>13.86</c:v>
                </c:pt>
                <c:pt idx="8">
                  <c:v>#N/A</c:v>
                </c:pt>
                <c:pt idx="9">
                  <c:v>15.03</c:v>
                </c:pt>
              </c:numCache>
            </c:numRef>
          </c:val>
          <c:extLst xmlns:c16r2="http://schemas.microsoft.com/office/drawing/2015/06/chart">
            <c:ext xmlns:c16="http://schemas.microsoft.com/office/drawing/2014/chart" uri="{C3380CC4-5D6E-409C-BE32-E72D297353CC}">
              <c16:uniqueId val="{00000009-78A5-420E-9A0D-30DCD85ABE48}"/>
            </c:ext>
          </c:extLst>
        </c:ser>
        <c:dLbls>
          <c:showLegendKey val="0"/>
          <c:showVal val="0"/>
          <c:showCatName val="0"/>
          <c:showSerName val="0"/>
          <c:showPercent val="0"/>
          <c:showBubbleSize val="0"/>
        </c:dLbls>
        <c:gapWidth val="150"/>
        <c:overlap val="100"/>
        <c:axId val="221013888"/>
        <c:axId val="221015424"/>
      </c:barChart>
      <c:catAx>
        <c:axId val="22101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015424"/>
        <c:crosses val="autoZero"/>
        <c:auto val="1"/>
        <c:lblAlgn val="ctr"/>
        <c:lblOffset val="100"/>
        <c:tickLblSkip val="1"/>
        <c:tickMarkSkip val="1"/>
        <c:noMultiLvlLbl val="0"/>
      </c:catAx>
      <c:valAx>
        <c:axId val="22101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1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837</c:v>
                </c:pt>
                <c:pt idx="5">
                  <c:v>828</c:v>
                </c:pt>
                <c:pt idx="8">
                  <c:v>853</c:v>
                </c:pt>
                <c:pt idx="11">
                  <c:v>846</c:v>
                </c:pt>
                <c:pt idx="14">
                  <c:v>856</c:v>
                </c:pt>
              </c:numCache>
            </c:numRef>
          </c:val>
          <c:extLst xmlns:c16r2="http://schemas.microsoft.com/office/drawing/2015/06/chart">
            <c:ext xmlns:c16="http://schemas.microsoft.com/office/drawing/2014/chart" uri="{C3380CC4-5D6E-409C-BE32-E72D297353CC}">
              <c16:uniqueId val="{00000000-BC65-4EC1-A009-0AE15403E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BC65-4EC1-A009-0AE15403E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C65-4EC1-A009-0AE15403E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71</c:v>
                </c:pt>
                <c:pt idx="3">
                  <c:v>78</c:v>
                </c:pt>
                <c:pt idx="6">
                  <c:v>86</c:v>
                </c:pt>
                <c:pt idx="9">
                  <c:v>86</c:v>
                </c:pt>
                <c:pt idx="12">
                  <c:v>42</c:v>
                </c:pt>
              </c:numCache>
            </c:numRef>
          </c:val>
          <c:extLst xmlns:c16r2="http://schemas.microsoft.com/office/drawing/2015/06/chart">
            <c:ext xmlns:c16="http://schemas.microsoft.com/office/drawing/2014/chart" uri="{C3380CC4-5D6E-409C-BE32-E72D297353CC}">
              <c16:uniqueId val="{00000003-BC65-4EC1-A009-0AE15403E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254</c:v>
                </c:pt>
                <c:pt idx="3">
                  <c:v>266</c:v>
                </c:pt>
                <c:pt idx="6">
                  <c:v>276</c:v>
                </c:pt>
                <c:pt idx="9">
                  <c:v>266</c:v>
                </c:pt>
                <c:pt idx="12">
                  <c:v>289</c:v>
                </c:pt>
              </c:numCache>
            </c:numRef>
          </c:val>
          <c:extLst xmlns:c16r2="http://schemas.microsoft.com/office/drawing/2015/06/chart">
            <c:ext xmlns:c16="http://schemas.microsoft.com/office/drawing/2014/chart" uri="{C3380CC4-5D6E-409C-BE32-E72D297353CC}">
              <c16:uniqueId val="{00000004-BC65-4EC1-A009-0AE15403E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65-4EC1-A009-0AE15403E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65-4EC1-A009-0AE15403E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981</c:v>
                </c:pt>
                <c:pt idx="3">
                  <c:v>975</c:v>
                </c:pt>
                <c:pt idx="6">
                  <c:v>1062</c:v>
                </c:pt>
                <c:pt idx="9">
                  <c:v>1085</c:v>
                </c:pt>
                <c:pt idx="12">
                  <c:v>1062</c:v>
                </c:pt>
              </c:numCache>
            </c:numRef>
          </c:val>
          <c:extLst xmlns:c16r2="http://schemas.microsoft.com/office/drawing/2015/06/chart">
            <c:ext xmlns:c16="http://schemas.microsoft.com/office/drawing/2014/chart" uri="{C3380CC4-5D6E-409C-BE32-E72D297353CC}">
              <c16:uniqueId val="{00000007-BC65-4EC1-A009-0AE15403E0EF}"/>
            </c:ext>
          </c:extLst>
        </c:ser>
        <c:dLbls>
          <c:showLegendKey val="0"/>
          <c:showVal val="0"/>
          <c:showCatName val="0"/>
          <c:showSerName val="0"/>
          <c:showPercent val="0"/>
          <c:showBubbleSize val="0"/>
        </c:dLbls>
        <c:gapWidth val="100"/>
        <c:overlap val="100"/>
        <c:axId val="221254784"/>
        <c:axId val="22125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473</c:v>
                </c:pt>
                <c:pt idx="2">
                  <c:v>#N/A</c:v>
                </c:pt>
                <c:pt idx="3">
                  <c:v>#N/A</c:v>
                </c:pt>
                <c:pt idx="4">
                  <c:v>492</c:v>
                </c:pt>
                <c:pt idx="5">
                  <c:v>#N/A</c:v>
                </c:pt>
                <c:pt idx="6">
                  <c:v>#N/A</c:v>
                </c:pt>
                <c:pt idx="7">
                  <c:v>572</c:v>
                </c:pt>
                <c:pt idx="8">
                  <c:v>#N/A</c:v>
                </c:pt>
                <c:pt idx="9">
                  <c:v>#N/A</c:v>
                </c:pt>
                <c:pt idx="10">
                  <c:v>592</c:v>
                </c:pt>
                <c:pt idx="11">
                  <c:v>#N/A</c:v>
                </c:pt>
                <c:pt idx="12">
                  <c:v>#N/A</c:v>
                </c:pt>
                <c:pt idx="13">
                  <c:v>538</c:v>
                </c:pt>
                <c:pt idx="14">
                  <c:v>#N/A</c:v>
                </c:pt>
              </c:numCache>
            </c:numRef>
          </c:val>
          <c:smooth val="0"/>
          <c:extLst xmlns:c16r2="http://schemas.microsoft.com/office/drawing/2015/06/chart">
            <c:ext xmlns:c16="http://schemas.microsoft.com/office/drawing/2014/chart" uri="{C3380CC4-5D6E-409C-BE32-E72D297353CC}">
              <c16:uniqueId val="{00000008-BC65-4EC1-A009-0AE15403E0EF}"/>
            </c:ext>
          </c:extLst>
        </c:ser>
        <c:dLbls>
          <c:showLegendKey val="0"/>
          <c:showVal val="0"/>
          <c:showCatName val="0"/>
          <c:showSerName val="0"/>
          <c:showPercent val="0"/>
          <c:showBubbleSize val="0"/>
        </c:dLbls>
        <c:marker val="1"/>
        <c:smooth val="0"/>
        <c:axId val="221254784"/>
        <c:axId val="221256704"/>
      </c:lineChart>
      <c:catAx>
        <c:axId val="2212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256704"/>
        <c:crosses val="autoZero"/>
        <c:auto val="1"/>
        <c:lblAlgn val="ctr"/>
        <c:lblOffset val="100"/>
        <c:tickLblSkip val="1"/>
        <c:tickMarkSkip val="1"/>
        <c:noMultiLvlLbl val="0"/>
      </c:catAx>
      <c:valAx>
        <c:axId val="22125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10538</c:v>
                </c:pt>
                <c:pt idx="5">
                  <c:v>10827</c:v>
                </c:pt>
                <c:pt idx="8">
                  <c:v>10790</c:v>
                </c:pt>
                <c:pt idx="11">
                  <c:v>10836</c:v>
                </c:pt>
                <c:pt idx="14">
                  <c:v>11911</c:v>
                </c:pt>
              </c:numCache>
            </c:numRef>
          </c:val>
          <c:extLst xmlns:c16r2="http://schemas.microsoft.com/office/drawing/2015/06/chart">
            <c:ext xmlns:c16="http://schemas.microsoft.com/office/drawing/2014/chart" uri="{C3380CC4-5D6E-409C-BE32-E72D297353CC}">
              <c16:uniqueId val="{00000000-9384-441A-B87B-537D22D84C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340</c:v>
                </c:pt>
                <c:pt idx="5">
                  <c:v>277</c:v>
                </c:pt>
                <c:pt idx="8">
                  <c:v>211</c:v>
                </c:pt>
                <c:pt idx="11">
                  <c:v>199</c:v>
                </c:pt>
                <c:pt idx="14">
                  <c:v>193</c:v>
                </c:pt>
              </c:numCache>
            </c:numRef>
          </c:val>
          <c:extLst xmlns:c16r2="http://schemas.microsoft.com/office/drawing/2015/06/chart">
            <c:ext xmlns:c16="http://schemas.microsoft.com/office/drawing/2014/chart" uri="{C3380CC4-5D6E-409C-BE32-E72D297353CC}">
              <c16:uniqueId val="{00000001-9384-441A-B87B-537D22D84C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4590</c:v>
                </c:pt>
                <c:pt idx="5">
                  <c:v>4525</c:v>
                </c:pt>
                <c:pt idx="8">
                  <c:v>3938</c:v>
                </c:pt>
                <c:pt idx="11">
                  <c:v>3570</c:v>
                </c:pt>
                <c:pt idx="14">
                  <c:v>3491</c:v>
                </c:pt>
              </c:numCache>
            </c:numRef>
          </c:val>
          <c:extLst xmlns:c16r2="http://schemas.microsoft.com/office/drawing/2015/06/chart">
            <c:ext xmlns:c16="http://schemas.microsoft.com/office/drawing/2014/chart" uri="{C3380CC4-5D6E-409C-BE32-E72D297353CC}">
              <c16:uniqueId val="{00000002-9384-441A-B87B-537D22D84C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84-441A-B87B-537D22D84C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84-441A-B87B-537D22D84C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9384-441A-B87B-537D22D84C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1821</c:v>
                </c:pt>
                <c:pt idx="3">
                  <c:v>1682</c:v>
                </c:pt>
                <c:pt idx="6">
                  <c:v>1702</c:v>
                </c:pt>
                <c:pt idx="9">
                  <c:v>1557</c:v>
                </c:pt>
                <c:pt idx="12">
                  <c:v>1380</c:v>
                </c:pt>
              </c:numCache>
            </c:numRef>
          </c:val>
          <c:extLst xmlns:c16r2="http://schemas.microsoft.com/office/drawing/2015/06/chart">
            <c:ext xmlns:c16="http://schemas.microsoft.com/office/drawing/2014/chart" uri="{C3380CC4-5D6E-409C-BE32-E72D297353CC}">
              <c16:uniqueId val="{00000006-9384-441A-B87B-537D22D84C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417</c:v>
                </c:pt>
                <c:pt idx="3">
                  <c:v>344</c:v>
                </c:pt>
                <c:pt idx="6">
                  <c:v>264</c:v>
                </c:pt>
                <c:pt idx="9">
                  <c:v>212</c:v>
                </c:pt>
                <c:pt idx="12">
                  <c:v>241</c:v>
                </c:pt>
              </c:numCache>
            </c:numRef>
          </c:val>
          <c:extLst xmlns:c16r2="http://schemas.microsoft.com/office/drawing/2015/06/chart">
            <c:ext xmlns:c16="http://schemas.microsoft.com/office/drawing/2014/chart" uri="{C3380CC4-5D6E-409C-BE32-E72D297353CC}">
              <c16:uniqueId val="{00000007-9384-441A-B87B-537D22D84C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4355</c:v>
                </c:pt>
                <c:pt idx="3">
                  <c:v>4761</c:v>
                </c:pt>
                <c:pt idx="6">
                  <c:v>5144</c:v>
                </c:pt>
                <c:pt idx="9">
                  <c:v>5133</c:v>
                </c:pt>
                <c:pt idx="12">
                  <c:v>5017</c:v>
                </c:pt>
              </c:numCache>
            </c:numRef>
          </c:val>
          <c:extLst xmlns:c16r2="http://schemas.microsoft.com/office/drawing/2015/06/chart">
            <c:ext xmlns:c16="http://schemas.microsoft.com/office/drawing/2014/chart" uri="{C3380CC4-5D6E-409C-BE32-E72D297353CC}">
              <c16:uniqueId val="{00000008-9384-441A-B87B-537D22D84C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384-441A-B87B-537D22D84C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11185</c:v>
                </c:pt>
                <c:pt idx="3">
                  <c:v>11733</c:v>
                </c:pt>
                <c:pt idx="6">
                  <c:v>11652</c:v>
                </c:pt>
                <c:pt idx="9">
                  <c:v>11676</c:v>
                </c:pt>
                <c:pt idx="12">
                  <c:v>12597</c:v>
                </c:pt>
              </c:numCache>
            </c:numRef>
          </c:val>
          <c:extLst xmlns:c16r2="http://schemas.microsoft.com/office/drawing/2015/06/chart">
            <c:ext xmlns:c16="http://schemas.microsoft.com/office/drawing/2014/chart" uri="{C3380CC4-5D6E-409C-BE32-E72D297353CC}">
              <c16:uniqueId val="{0000000A-9384-441A-B87B-537D22D84C01}"/>
            </c:ext>
          </c:extLst>
        </c:ser>
        <c:dLbls>
          <c:showLegendKey val="0"/>
          <c:showVal val="0"/>
          <c:showCatName val="0"/>
          <c:showSerName val="0"/>
          <c:showPercent val="0"/>
          <c:showBubbleSize val="0"/>
        </c:dLbls>
        <c:gapWidth val="100"/>
        <c:overlap val="100"/>
        <c:axId val="221455872"/>
        <c:axId val="22145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2313</c:v>
                </c:pt>
                <c:pt idx="2">
                  <c:v>#N/A</c:v>
                </c:pt>
                <c:pt idx="3">
                  <c:v>#N/A</c:v>
                </c:pt>
                <c:pt idx="4">
                  <c:v>2892</c:v>
                </c:pt>
                <c:pt idx="5">
                  <c:v>#N/A</c:v>
                </c:pt>
                <c:pt idx="6">
                  <c:v>#N/A</c:v>
                </c:pt>
                <c:pt idx="7">
                  <c:v>3824</c:v>
                </c:pt>
                <c:pt idx="8">
                  <c:v>#N/A</c:v>
                </c:pt>
                <c:pt idx="9">
                  <c:v>#N/A</c:v>
                </c:pt>
                <c:pt idx="10">
                  <c:v>3973</c:v>
                </c:pt>
                <c:pt idx="11">
                  <c:v>#N/A</c:v>
                </c:pt>
                <c:pt idx="12">
                  <c:v>#N/A</c:v>
                </c:pt>
                <c:pt idx="13">
                  <c:v>3639</c:v>
                </c:pt>
                <c:pt idx="14">
                  <c:v>#N/A</c:v>
                </c:pt>
              </c:numCache>
            </c:numRef>
          </c:val>
          <c:smooth val="0"/>
          <c:extLst xmlns:c16r2="http://schemas.microsoft.com/office/drawing/2015/06/chart">
            <c:ext xmlns:c16="http://schemas.microsoft.com/office/drawing/2014/chart" uri="{C3380CC4-5D6E-409C-BE32-E72D297353CC}">
              <c16:uniqueId val="{0000000B-9384-441A-B87B-537D22D84C01}"/>
            </c:ext>
          </c:extLst>
        </c:ser>
        <c:dLbls>
          <c:showLegendKey val="0"/>
          <c:showVal val="0"/>
          <c:showCatName val="0"/>
          <c:showSerName val="0"/>
          <c:showPercent val="0"/>
          <c:showBubbleSize val="0"/>
        </c:dLbls>
        <c:marker val="1"/>
        <c:smooth val="0"/>
        <c:axId val="221455872"/>
        <c:axId val="221457792"/>
      </c:lineChart>
      <c:catAx>
        <c:axId val="2214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457792"/>
        <c:crosses val="autoZero"/>
        <c:auto val="1"/>
        <c:lblAlgn val="ctr"/>
        <c:lblOffset val="100"/>
        <c:tickLblSkip val="1"/>
        <c:tickMarkSkip val="1"/>
        <c:noMultiLvlLbl val="0"/>
      </c:catAx>
      <c:valAx>
        <c:axId val="22145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5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1491</c:v>
                </c:pt>
                <c:pt idx="1">
                  <c:v>1212</c:v>
                </c:pt>
                <c:pt idx="2">
                  <c:v>1091</c:v>
                </c:pt>
              </c:numCache>
            </c:numRef>
          </c:val>
          <c:extLst xmlns:c16r2="http://schemas.microsoft.com/office/drawing/2015/06/chart">
            <c:ext xmlns:c16="http://schemas.microsoft.com/office/drawing/2014/chart" uri="{C3380CC4-5D6E-409C-BE32-E72D297353CC}">
              <c16:uniqueId val="{00000000-2F8C-4FA5-B163-327A6E13D2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2F8C-4FA5-B163-327A6E13D2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1356</c:v>
                </c:pt>
                <c:pt idx="1">
                  <c:v>1171</c:v>
                </c:pt>
                <c:pt idx="2">
                  <c:v>1108</c:v>
                </c:pt>
              </c:numCache>
            </c:numRef>
          </c:val>
          <c:extLst xmlns:c16r2="http://schemas.microsoft.com/office/drawing/2015/06/chart">
            <c:ext xmlns:c16="http://schemas.microsoft.com/office/drawing/2014/chart" uri="{C3380CC4-5D6E-409C-BE32-E72D297353CC}">
              <c16:uniqueId val="{00000002-2F8C-4FA5-B163-327A6E13D209}"/>
            </c:ext>
          </c:extLst>
        </c:ser>
        <c:dLbls>
          <c:showLegendKey val="0"/>
          <c:showVal val="0"/>
          <c:showCatName val="0"/>
          <c:showSerName val="0"/>
          <c:showPercent val="0"/>
          <c:showBubbleSize val="0"/>
        </c:dLbls>
        <c:gapWidth val="120"/>
        <c:overlap val="100"/>
        <c:axId val="221527040"/>
        <c:axId val="221528832"/>
      </c:barChart>
      <c:catAx>
        <c:axId val="2215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528832"/>
        <c:crosses val="autoZero"/>
        <c:auto val="1"/>
        <c:lblAlgn val="ctr"/>
        <c:lblOffset val="100"/>
        <c:tickLblSkip val="1"/>
        <c:tickMarkSkip val="1"/>
        <c:noMultiLvlLbl val="0"/>
      </c:catAx>
      <c:valAx>
        <c:axId val="221528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52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平成２６年度以降ほぼ横ばいで推移し，類似団体平均を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平成３０年度は前年度と比べ，基準財政需要額は△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百万円，基準財政収入額は△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百万円であり，単年度では微減であった。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％を超え，経常的経費を経常的収入で賄えていない状態である。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人件費及び繰出金に係る経常経費充当一般財源の比率が高くなっており，給与水準の適正化を図る必要がある。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82804</xdr:rowOff>
    </xdr:to>
    <xdr:cxnSp macro="">
      <xdr:nvCxnSpPr>
        <xdr:cNvPr id="130" name="直線コネクタ 129"/>
        <xdr:cNvCxnSpPr/>
      </xdr:nvCxnSpPr>
      <xdr:spPr>
        <a:xfrm>
          <a:off x="4114800" y="110266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53848</xdr:rowOff>
    </xdr:to>
    <xdr:cxnSp macro="">
      <xdr:nvCxnSpPr>
        <xdr:cNvPr id="133" name="直線コネクタ 132"/>
        <xdr:cNvCxnSpPr/>
      </xdr:nvCxnSpPr>
      <xdr:spPr>
        <a:xfrm>
          <a:off x="3225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64</xdr:row>
      <xdr:rowOff>53848</xdr:rowOff>
    </xdr:to>
    <xdr:cxnSp macro="">
      <xdr:nvCxnSpPr>
        <xdr:cNvPr id="136" name="直線コネクタ 135"/>
        <xdr:cNvCxnSpPr/>
      </xdr:nvCxnSpPr>
      <xdr:spPr>
        <a:xfrm>
          <a:off x="2336800" y="1089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148082</xdr:rowOff>
    </xdr:to>
    <xdr:cxnSp macro="">
      <xdr:nvCxnSpPr>
        <xdr:cNvPr id="139" name="直線コネクタ 138"/>
        <xdr:cNvCxnSpPr/>
      </xdr:nvCxnSpPr>
      <xdr:spPr>
        <a:xfrm flipV="1">
          <a:off x="1447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8" name="テキスト ボックス 157"/>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25,497</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37,840</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平成３０年７月豪雨災害の影響で，物件費等が大幅に増加したことによる。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156843</xdr:rowOff>
    </xdr:from>
    <xdr:to>
      <xdr:col>23</xdr:col>
      <xdr:colOff>133350</xdr:colOff>
      <xdr:row>84</xdr:row>
      <xdr:rowOff>19024</xdr:rowOff>
    </xdr:to>
    <xdr:cxnSp macro="">
      <xdr:nvCxnSpPr>
        <xdr:cNvPr id="193" name="直線コネクタ 192"/>
        <xdr:cNvCxnSpPr/>
      </xdr:nvCxnSpPr>
      <xdr:spPr>
        <a:xfrm>
          <a:off x="4114800" y="14215743"/>
          <a:ext cx="838200" cy="20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145301</xdr:rowOff>
    </xdr:from>
    <xdr:to>
      <xdr:col>19</xdr:col>
      <xdr:colOff>133350</xdr:colOff>
      <xdr:row>82</xdr:row>
      <xdr:rowOff>156843</xdr:rowOff>
    </xdr:to>
    <xdr:cxnSp macro="">
      <xdr:nvCxnSpPr>
        <xdr:cNvPr id="196" name="直線コネクタ 195"/>
        <xdr:cNvCxnSpPr/>
      </xdr:nvCxnSpPr>
      <xdr:spPr>
        <a:xfrm>
          <a:off x="3225800" y="14204201"/>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115074</xdr:rowOff>
    </xdr:from>
    <xdr:to>
      <xdr:col>15</xdr:col>
      <xdr:colOff>82550</xdr:colOff>
      <xdr:row>82</xdr:row>
      <xdr:rowOff>145301</xdr:rowOff>
    </xdr:to>
    <xdr:cxnSp macro="">
      <xdr:nvCxnSpPr>
        <xdr:cNvPr id="199" name="直線コネクタ 198"/>
        <xdr:cNvCxnSpPr/>
      </xdr:nvCxnSpPr>
      <xdr:spPr>
        <a:xfrm>
          <a:off x="2336800" y="14173974"/>
          <a:ext cx="889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63516</xdr:rowOff>
    </xdr:from>
    <xdr:to>
      <xdr:col>11</xdr:col>
      <xdr:colOff>31750</xdr:colOff>
      <xdr:row>82</xdr:row>
      <xdr:rowOff>115074</xdr:rowOff>
    </xdr:to>
    <xdr:cxnSp macro="">
      <xdr:nvCxnSpPr>
        <xdr:cNvPr id="202" name="直線コネクタ 201"/>
        <xdr:cNvCxnSpPr/>
      </xdr:nvCxnSpPr>
      <xdr:spPr>
        <a:xfrm>
          <a:off x="1447800" y="14122416"/>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139674</xdr:rowOff>
    </xdr:from>
    <xdr:to>
      <xdr:col>23</xdr:col>
      <xdr:colOff>184150</xdr:colOff>
      <xdr:row>84</xdr:row>
      <xdr:rowOff>69824</xdr:rowOff>
    </xdr:to>
    <xdr:sp macro="" textlink="">
      <xdr:nvSpPr>
        <xdr:cNvPr id="212" name="楕円 211"/>
        <xdr:cNvSpPr/>
      </xdr:nvSpPr>
      <xdr:spPr>
        <a:xfrm>
          <a:off x="49022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111751</xdr:rowOff>
    </xdr:from>
    <xdr:ext cx="762000" cy="259045"/>
    <xdr:sp macro="" textlink="">
      <xdr:nvSpPr>
        <xdr:cNvPr id="213" name="人件費・物件費等の状況該当値テキスト"/>
        <xdr:cNvSpPr txBox="1"/>
      </xdr:nvSpPr>
      <xdr:spPr>
        <a:xfrm>
          <a:off x="5041900" y="143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106043</xdr:rowOff>
    </xdr:from>
    <xdr:to>
      <xdr:col>19</xdr:col>
      <xdr:colOff>184150</xdr:colOff>
      <xdr:row>83</xdr:row>
      <xdr:rowOff>36193</xdr:rowOff>
    </xdr:to>
    <xdr:sp macro="" textlink="">
      <xdr:nvSpPr>
        <xdr:cNvPr id="214" name="楕円 213"/>
        <xdr:cNvSpPr/>
      </xdr:nvSpPr>
      <xdr:spPr>
        <a:xfrm>
          <a:off x="4064000" y="14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20970</xdr:rowOff>
    </xdr:from>
    <xdr:ext cx="736600" cy="259045"/>
    <xdr:sp macro="" textlink="">
      <xdr:nvSpPr>
        <xdr:cNvPr id="215" name="テキスト ボックス 214"/>
        <xdr:cNvSpPr txBox="1"/>
      </xdr:nvSpPr>
      <xdr:spPr>
        <a:xfrm>
          <a:off x="3733800" y="14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94501</xdr:rowOff>
    </xdr:from>
    <xdr:to>
      <xdr:col>15</xdr:col>
      <xdr:colOff>133350</xdr:colOff>
      <xdr:row>83</xdr:row>
      <xdr:rowOff>24651</xdr:rowOff>
    </xdr:to>
    <xdr:sp macro="" textlink="">
      <xdr:nvSpPr>
        <xdr:cNvPr id="216" name="楕円 215"/>
        <xdr:cNvSpPr/>
      </xdr:nvSpPr>
      <xdr:spPr>
        <a:xfrm>
          <a:off x="3175000" y="14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9428</xdr:rowOff>
    </xdr:from>
    <xdr:ext cx="762000" cy="259045"/>
    <xdr:sp macro="" textlink="">
      <xdr:nvSpPr>
        <xdr:cNvPr id="217" name="テキスト ボックス 216"/>
        <xdr:cNvSpPr txBox="1"/>
      </xdr:nvSpPr>
      <xdr:spPr>
        <a:xfrm>
          <a:off x="2844800" y="1423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64274</xdr:rowOff>
    </xdr:from>
    <xdr:to>
      <xdr:col>11</xdr:col>
      <xdr:colOff>82550</xdr:colOff>
      <xdr:row>82</xdr:row>
      <xdr:rowOff>165874</xdr:rowOff>
    </xdr:to>
    <xdr:sp macro="" textlink="">
      <xdr:nvSpPr>
        <xdr:cNvPr id="218" name="楕円 217"/>
        <xdr:cNvSpPr/>
      </xdr:nvSpPr>
      <xdr:spPr>
        <a:xfrm>
          <a:off x="2286000" y="141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150651</xdr:rowOff>
    </xdr:from>
    <xdr:ext cx="762000" cy="259045"/>
    <xdr:sp macro="" textlink="">
      <xdr:nvSpPr>
        <xdr:cNvPr id="219" name="テキスト ボックス 218"/>
        <xdr:cNvSpPr txBox="1"/>
      </xdr:nvSpPr>
      <xdr:spPr>
        <a:xfrm>
          <a:off x="1955800" y="142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12716</xdr:rowOff>
    </xdr:from>
    <xdr:to>
      <xdr:col>7</xdr:col>
      <xdr:colOff>31750</xdr:colOff>
      <xdr:row>82</xdr:row>
      <xdr:rowOff>114316</xdr:rowOff>
    </xdr:to>
    <xdr:sp macro="" textlink="">
      <xdr:nvSpPr>
        <xdr:cNvPr id="220" name="楕円 219"/>
        <xdr:cNvSpPr/>
      </xdr:nvSpPr>
      <xdr:spPr>
        <a:xfrm>
          <a:off x="1397000" y="140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124493</xdr:rowOff>
    </xdr:from>
    <xdr:ext cx="762000" cy="259045"/>
    <xdr:sp macro="" textlink="">
      <xdr:nvSpPr>
        <xdr:cNvPr id="221" name="テキスト ボックス 220"/>
        <xdr:cNvSpPr txBox="1"/>
      </xdr:nvSpPr>
      <xdr:spPr>
        <a:xfrm>
          <a:off x="1066800" y="1384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H31.4.1</a:t>
          </a:r>
          <a:r>
            <a:rPr kumimoji="1" lang="ja-JP" altLang="en-US" sz="1300">
              <a:latin typeface="ＭＳ Ｐゴシック" panose="020B0600070205080204" pitchFamily="50" charset="-128"/>
              <a:ea typeface="ＭＳ Ｐゴシック" panose="020B0600070205080204" pitchFamily="50" charset="-128"/>
            </a:rPr>
            <a:t>現在）のラスパイレス指数は，職員の給料調整を行ったことにより，前年度と比べ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ポイント低下したものの，類似団体平均を依然</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37395</xdr:rowOff>
    </xdr:to>
    <xdr:cxnSp macro="">
      <xdr:nvCxnSpPr>
        <xdr:cNvPr id="250" name="直線コネクタ 249"/>
        <xdr:cNvCxnSpPr/>
      </xdr:nvCxnSpPr>
      <xdr:spPr>
        <a:xfrm flipV="1">
          <a:off x="17018000" y="13773855"/>
          <a:ext cx="0" cy="1179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51"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2" name="直線コネクタ 251"/>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3"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4" name="直線コネクタ 253"/>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87</xdr:row>
      <xdr:rowOff>158045</xdr:rowOff>
    </xdr:to>
    <xdr:cxnSp macro="">
      <xdr:nvCxnSpPr>
        <xdr:cNvPr id="255" name="直線コネクタ 254"/>
        <xdr:cNvCxnSpPr/>
      </xdr:nvCxnSpPr>
      <xdr:spPr>
        <a:xfrm flipV="1">
          <a:off x="16179800" y="14618405"/>
          <a:ext cx="838200" cy="4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166105</xdr:rowOff>
    </xdr:from>
    <xdr:ext cx="762000" cy="259045"/>
    <xdr:sp macro="" textlink="">
      <xdr:nvSpPr>
        <xdr:cNvPr id="256"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57" name="フローチャート: 判断 256"/>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87</xdr:row>
      <xdr:rowOff>158045</xdr:rowOff>
    </xdr:to>
    <xdr:cxnSp macro="">
      <xdr:nvCxnSpPr>
        <xdr:cNvPr id="258" name="直線コネクタ 257"/>
        <xdr:cNvCxnSpPr/>
      </xdr:nvCxnSpPr>
      <xdr:spPr>
        <a:xfrm>
          <a:off x="15290800" y="1507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4939</xdr:rowOff>
    </xdr:from>
    <xdr:to>
      <xdr:col>77</xdr:col>
      <xdr:colOff>95250</xdr:colOff>
      <xdr:row>84</xdr:row>
      <xdr:rowOff>106539</xdr:rowOff>
    </xdr:to>
    <xdr:sp macro="" textlink="">
      <xdr:nvSpPr>
        <xdr:cNvPr id="259" name="フローチャート: 判断 258"/>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60" name="テキスト ボックス 259"/>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87</xdr:row>
      <xdr:rowOff>158045</xdr:rowOff>
    </xdr:to>
    <xdr:cxnSp macro="">
      <xdr:nvCxnSpPr>
        <xdr:cNvPr id="261" name="直線コネクタ 260"/>
        <xdr:cNvCxnSpPr/>
      </xdr:nvCxnSpPr>
      <xdr:spPr>
        <a:xfrm>
          <a:off x="14401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2" name="フローチャート: 判断 261"/>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3" name="テキスト ボックス 262"/>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67028</xdr:rowOff>
    </xdr:to>
    <xdr:cxnSp macro="">
      <xdr:nvCxnSpPr>
        <xdr:cNvPr id="264" name="直線コネクタ 263"/>
        <xdr:cNvCxnSpPr/>
      </xdr:nvCxnSpPr>
      <xdr:spPr>
        <a:xfrm flipV="1">
          <a:off x="13512800" y="1506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5" name="フローチャート: 判断 264"/>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6" name="テキスト ボックス 265"/>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67" name="フローチャート: 判断 266"/>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68" name="テキスト ボックス 267"/>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4" name="楕円 273"/>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75" name="給与水準   （国との比較）該当値テキスト"/>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8" name="楕円 277"/>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9" name="テキスト ボックス 278"/>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2" name="楕円 281"/>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3" name="テキスト ボックス 282"/>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常備消防業務やごみ処理業務を他団体への委託や一部事務組合で行っているものの，人口減少等により前年度と比べ</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人口減少が続いているため，今後も増加が見込まれる。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5" name="直線コネクタ 314"/>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18"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19" name="直線コネクタ 318"/>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115116</xdr:rowOff>
    </xdr:from>
    <xdr:to>
      <xdr:col>81</xdr:col>
      <xdr:colOff>44450</xdr:colOff>
      <xdr:row>62</xdr:row>
      <xdr:rowOff>156482</xdr:rowOff>
    </xdr:to>
    <xdr:cxnSp macro="">
      <xdr:nvCxnSpPr>
        <xdr:cNvPr id="320" name="直線コネクタ 319"/>
        <xdr:cNvCxnSpPr/>
      </xdr:nvCxnSpPr>
      <xdr:spPr>
        <a:xfrm>
          <a:off x="16179800" y="1074501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82369</xdr:rowOff>
    </xdr:from>
    <xdr:to>
      <xdr:col>77</xdr:col>
      <xdr:colOff>44450</xdr:colOff>
      <xdr:row>62</xdr:row>
      <xdr:rowOff>115116</xdr:rowOff>
    </xdr:to>
    <xdr:cxnSp macro="">
      <xdr:nvCxnSpPr>
        <xdr:cNvPr id="323" name="直線コネクタ 322"/>
        <xdr:cNvCxnSpPr/>
      </xdr:nvCxnSpPr>
      <xdr:spPr>
        <a:xfrm>
          <a:off x="15290800" y="107122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70303</xdr:rowOff>
    </xdr:from>
    <xdr:to>
      <xdr:col>72</xdr:col>
      <xdr:colOff>203200</xdr:colOff>
      <xdr:row>62</xdr:row>
      <xdr:rowOff>82369</xdr:rowOff>
    </xdr:to>
    <xdr:cxnSp macro="">
      <xdr:nvCxnSpPr>
        <xdr:cNvPr id="326" name="直線コネクタ 325"/>
        <xdr:cNvCxnSpPr/>
      </xdr:nvCxnSpPr>
      <xdr:spPr>
        <a:xfrm>
          <a:off x="14401800" y="1070020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70303</xdr:rowOff>
    </xdr:to>
    <xdr:cxnSp macro="">
      <xdr:nvCxnSpPr>
        <xdr:cNvPr id="329" name="直線コネクタ 328"/>
        <xdr:cNvCxnSpPr/>
      </xdr:nvCxnSpPr>
      <xdr:spPr>
        <a:xfrm>
          <a:off x="13512800" y="1067090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0" name="フローチャート: 判断 329"/>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1" name="テキスト ボックス 330"/>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2" name="フローチャート: 判断 331"/>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3" name="テキスト ボックス 332"/>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105682</xdr:rowOff>
    </xdr:from>
    <xdr:to>
      <xdr:col>81</xdr:col>
      <xdr:colOff>95250</xdr:colOff>
      <xdr:row>63</xdr:row>
      <xdr:rowOff>35832</xdr:rowOff>
    </xdr:to>
    <xdr:sp macro="" textlink="">
      <xdr:nvSpPr>
        <xdr:cNvPr id="339" name="楕円 338"/>
        <xdr:cNvSpPr/>
      </xdr:nvSpPr>
      <xdr:spPr>
        <a:xfrm>
          <a:off x="169672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77759</xdr:rowOff>
    </xdr:from>
    <xdr:ext cx="762000" cy="259045"/>
    <xdr:sp macro="" textlink="">
      <xdr:nvSpPr>
        <xdr:cNvPr id="340" name="定員管理の状況該当値テキスト"/>
        <xdr:cNvSpPr txBox="1"/>
      </xdr:nvSpPr>
      <xdr:spPr>
        <a:xfrm>
          <a:off x="17106900" y="107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64316</xdr:rowOff>
    </xdr:from>
    <xdr:to>
      <xdr:col>77</xdr:col>
      <xdr:colOff>95250</xdr:colOff>
      <xdr:row>62</xdr:row>
      <xdr:rowOff>165916</xdr:rowOff>
    </xdr:to>
    <xdr:sp macro="" textlink="">
      <xdr:nvSpPr>
        <xdr:cNvPr id="341" name="楕円 340"/>
        <xdr:cNvSpPr/>
      </xdr:nvSpPr>
      <xdr:spPr>
        <a:xfrm>
          <a:off x="16129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150693</xdr:rowOff>
    </xdr:from>
    <xdr:ext cx="736600" cy="259045"/>
    <xdr:sp macro="" textlink="">
      <xdr:nvSpPr>
        <xdr:cNvPr id="342" name="テキスト ボックス 341"/>
        <xdr:cNvSpPr txBox="1"/>
      </xdr:nvSpPr>
      <xdr:spPr>
        <a:xfrm>
          <a:off x="15798800" y="1078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31569</xdr:rowOff>
    </xdr:from>
    <xdr:to>
      <xdr:col>73</xdr:col>
      <xdr:colOff>44450</xdr:colOff>
      <xdr:row>62</xdr:row>
      <xdr:rowOff>133169</xdr:rowOff>
    </xdr:to>
    <xdr:sp macro="" textlink="">
      <xdr:nvSpPr>
        <xdr:cNvPr id="343" name="楕円 342"/>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117946</xdr:rowOff>
    </xdr:from>
    <xdr:ext cx="762000" cy="259045"/>
    <xdr:sp macro="" textlink="">
      <xdr:nvSpPr>
        <xdr:cNvPr id="344" name="テキスト ボックス 343"/>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19503</xdr:rowOff>
    </xdr:from>
    <xdr:to>
      <xdr:col>68</xdr:col>
      <xdr:colOff>203200</xdr:colOff>
      <xdr:row>62</xdr:row>
      <xdr:rowOff>121103</xdr:rowOff>
    </xdr:to>
    <xdr:sp macro="" textlink="">
      <xdr:nvSpPr>
        <xdr:cNvPr id="345" name="楕円 344"/>
        <xdr:cNvSpPr/>
      </xdr:nvSpPr>
      <xdr:spPr>
        <a:xfrm>
          <a:off x="14351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105880</xdr:rowOff>
    </xdr:from>
    <xdr:ext cx="762000" cy="259045"/>
    <xdr:sp macro="" textlink="">
      <xdr:nvSpPr>
        <xdr:cNvPr id="346" name="テキスト ボックス 345"/>
        <xdr:cNvSpPr txBox="1"/>
      </xdr:nvSpPr>
      <xdr:spPr>
        <a:xfrm>
          <a:off x="14020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7" name="楕円 346"/>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101980</xdr:rowOff>
    </xdr:from>
    <xdr:ext cx="762000" cy="259045"/>
    <xdr:sp macro="" textlink="">
      <xdr:nvSpPr>
        <xdr:cNvPr id="348" name="テキスト ボックス 347"/>
        <xdr:cNvSpPr txBox="1"/>
      </xdr:nvSpPr>
      <xdr:spPr>
        <a:xfrm>
          <a:off x="13131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今後，平成３０年７月豪雨災害関連の地方債の元利償還金が多額となる見込である。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7" name="直線コネクタ 376"/>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8"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79" name="直線コネクタ 378"/>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46567</xdr:rowOff>
    </xdr:to>
    <xdr:cxnSp macro="">
      <xdr:nvCxnSpPr>
        <xdr:cNvPr id="382" name="直線コネクタ 381"/>
        <xdr:cNvCxnSpPr/>
      </xdr:nvCxnSpPr>
      <xdr:spPr>
        <a:xfrm>
          <a:off x="16179800" y="688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4" name="フローチャート: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22437</xdr:rowOff>
    </xdr:to>
    <xdr:cxnSp macro="">
      <xdr:nvCxnSpPr>
        <xdr:cNvPr id="385" name="直線コネクタ 384"/>
        <xdr:cNvCxnSpPr/>
      </xdr:nvCxnSpPr>
      <xdr:spPr>
        <a:xfrm>
          <a:off x="15290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6" name="フローチャート: 判断 38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7" name="テキスト ボックス 38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145627</xdr:rowOff>
    </xdr:to>
    <xdr:cxnSp macro="">
      <xdr:nvCxnSpPr>
        <xdr:cNvPr id="388" name="直線コネクタ 387"/>
        <xdr:cNvCxnSpPr/>
      </xdr:nvCxnSpPr>
      <xdr:spPr>
        <a:xfrm>
          <a:off x="14401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9" name="フローチャート: 判断 388"/>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0" name="テキスト ボックス 389"/>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97367</xdr:rowOff>
    </xdr:to>
    <xdr:cxnSp macro="">
      <xdr:nvCxnSpPr>
        <xdr:cNvPr id="391" name="直線コネクタ 390"/>
        <xdr:cNvCxnSpPr/>
      </xdr:nvCxnSpPr>
      <xdr:spPr>
        <a:xfrm>
          <a:off x="13512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2" name="フローチャート: 判断 391"/>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3" name="テキスト ボックス 392"/>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4" name="フローチャート: 判断 393"/>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5" name="テキスト ボックス 394"/>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3" name="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5" name="楕円 404"/>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6" name="テキスト ボックス 405"/>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7" name="楕円 406"/>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8" name="テキスト ボックス 407"/>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9" name="楕円 408"/>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0" name="テキスト ボックス 409"/>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地方債の現在高は増加したものの，基準財政需要額算入見込額の増加等により，前年度と比べ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今後も平成３０年７月豪雨災害関連の多額の地方債発行が見込まれている。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39" name="直線コネクタ 438"/>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0"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1" name="直線コネクタ 440"/>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97197</xdr:rowOff>
    </xdr:from>
    <xdr:to>
      <xdr:col>81</xdr:col>
      <xdr:colOff>44450</xdr:colOff>
      <xdr:row>16</xdr:row>
      <xdr:rowOff>137414</xdr:rowOff>
    </xdr:to>
    <xdr:cxnSp macro="">
      <xdr:nvCxnSpPr>
        <xdr:cNvPr id="444" name="直線コネクタ 443"/>
        <xdr:cNvCxnSpPr/>
      </xdr:nvCxnSpPr>
      <xdr:spPr>
        <a:xfrm flipV="1">
          <a:off x="16179800" y="284039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5"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6" name="フローチャート: 判断 445"/>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115697</xdr:rowOff>
    </xdr:from>
    <xdr:to>
      <xdr:col>77</xdr:col>
      <xdr:colOff>44450</xdr:colOff>
      <xdr:row>16</xdr:row>
      <xdr:rowOff>137414</xdr:rowOff>
    </xdr:to>
    <xdr:cxnSp macro="">
      <xdr:nvCxnSpPr>
        <xdr:cNvPr id="447" name="直線コネクタ 446"/>
        <xdr:cNvCxnSpPr/>
      </xdr:nvCxnSpPr>
      <xdr:spPr>
        <a:xfrm>
          <a:off x="15290800" y="28588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162475</xdr:rowOff>
    </xdr:from>
    <xdr:to>
      <xdr:col>72</xdr:col>
      <xdr:colOff>203200</xdr:colOff>
      <xdr:row>16</xdr:row>
      <xdr:rowOff>115697</xdr:rowOff>
    </xdr:to>
    <xdr:cxnSp macro="">
      <xdr:nvCxnSpPr>
        <xdr:cNvPr id="450" name="直線コネクタ 449"/>
        <xdr:cNvCxnSpPr/>
      </xdr:nvCxnSpPr>
      <xdr:spPr>
        <a:xfrm>
          <a:off x="14401800" y="273422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1" name="フローチャート: 判断 450"/>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2" name="テキスト ボックス 451"/>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95716</xdr:rowOff>
    </xdr:from>
    <xdr:to>
      <xdr:col>68</xdr:col>
      <xdr:colOff>152400</xdr:colOff>
      <xdr:row>15</xdr:row>
      <xdr:rowOff>162475</xdr:rowOff>
    </xdr:to>
    <xdr:cxnSp macro="">
      <xdr:nvCxnSpPr>
        <xdr:cNvPr id="453" name="直線コネクタ 452"/>
        <xdr:cNvCxnSpPr/>
      </xdr:nvCxnSpPr>
      <xdr:spPr>
        <a:xfrm>
          <a:off x="13512800" y="266746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4" name="フローチャート: 判断 453"/>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5" name="テキスト ボックス 454"/>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6" name="フローチャート: 判断 455"/>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7" name="テキスト ボックス 456"/>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46397</xdr:rowOff>
    </xdr:from>
    <xdr:to>
      <xdr:col>81</xdr:col>
      <xdr:colOff>95250</xdr:colOff>
      <xdr:row>16</xdr:row>
      <xdr:rowOff>147997</xdr:rowOff>
    </xdr:to>
    <xdr:sp macro="" textlink="">
      <xdr:nvSpPr>
        <xdr:cNvPr id="463" name="楕円 462"/>
        <xdr:cNvSpPr/>
      </xdr:nvSpPr>
      <xdr:spPr>
        <a:xfrm>
          <a:off x="169672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18474</xdr:rowOff>
    </xdr:from>
    <xdr:ext cx="762000" cy="259045"/>
    <xdr:sp macro="" textlink="">
      <xdr:nvSpPr>
        <xdr:cNvPr id="464" name="将来負担の状況該当値テキスト"/>
        <xdr:cNvSpPr txBox="1"/>
      </xdr:nvSpPr>
      <xdr:spPr>
        <a:xfrm>
          <a:off x="17106900" y="276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86614</xdr:rowOff>
    </xdr:from>
    <xdr:to>
      <xdr:col>77</xdr:col>
      <xdr:colOff>95250</xdr:colOff>
      <xdr:row>17</xdr:row>
      <xdr:rowOff>16764</xdr:rowOff>
    </xdr:to>
    <xdr:sp macro="" textlink="">
      <xdr:nvSpPr>
        <xdr:cNvPr id="465" name="楕円 464"/>
        <xdr:cNvSpPr/>
      </xdr:nvSpPr>
      <xdr:spPr>
        <a:xfrm>
          <a:off x="16129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1541</xdr:rowOff>
    </xdr:from>
    <xdr:ext cx="736600" cy="259045"/>
    <xdr:sp macro="" textlink="">
      <xdr:nvSpPr>
        <xdr:cNvPr id="466" name="テキスト ボックス 465"/>
        <xdr:cNvSpPr txBox="1"/>
      </xdr:nvSpPr>
      <xdr:spPr>
        <a:xfrm>
          <a:off x="15798800" y="291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64897</xdr:rowOff>
    </xdr:from>
    <xdr:to>
      <xdr:col>73</xdr:col>
      <xdr:colOff>44450</xdr:colOff>
      <xdr:row>16</xdr:row>
      <xdr:rowOff>166497</xdr:rowOff>
    </xdr:to>
    <xdr:sp macro="" textlink="">
      <xdr:nvSpPr>
        <xdr:cNvPr id="467" name="楕円 466"/>
        <xdr:cNvSpPr/>
      </xdr:nvSpPr>
      <xdr:spPr>
        <a:xfrm>
          <a:off x="15240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151274</xdr:rowOff>
    </xdr:from>
    <xdr:ext cx="762000" cy="259045"/>
    <xdr:sp macro="" textlink="">
      <xdr:nvSpPr>
        <xdr:cNvPr id="468" name="テキスト ボックス 467"/>
        <xdr:cNvSpPr txBox="1"/>
      </xdr:nvSpPr>
      <xdr:spPr>
        <a:xfrm>
          <a:off x="14909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111675</xdr:rowOff>
    </xdr:from>
    <xdr:to>
      <xdr:col>68</xdr:col>
      <xdr:colOff>203200</xdr:colOff>
      <xdr:row>16</xdr:row>
      <xdr:rowOff>41825</xdr:rowOff>
    </xdr:to>
    <xdr:sp macro="" textlink="">
      <xdr:nvSpPr>
        <xdr:cNvPr id="469" name="楕円 468"/>
        <xdr:cNvSpPr/>
      </xdr:nvSpPr>
      <xdr:spPr>
        <a:xfrm>
          <a:off x="14351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52002</xdr:rowOff>
    </xdr:from>
    <xdr:ext cx="762000" cy="259045"/>
    <xdr:sp macro="" textlink="">
      <xdr:nvSpPr>
        <xdr:cNvPr id="470" name="テキスト ボックス 469"/>
        <xdr:cNvSpPr txBox="1"/>
      </xdr:nvSpPr>
      <xdr:spPr>
        <a:xfrm>
          <a:off x="14020800" y="24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44916</xdr:rowOff>
    </xdr:from>
    <xdr:to>
      <xdr:col>64</xdr:col>
      <xdr:colOff>152400</xdr:colOff>
      <xdr:row>15</xdr:row>
      <xdr:rowOff>146516</xdr:rowOff>
    </xdr:to>
    <xdr:sp macro="" textlink="">
      <xdr:nvSpPr>
        <xdr:cNvPr id="471" name="楕円 470"/>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156693</xdr:rowOff>
    </xdr:from>
    <xdr:ext cx="762000" cy="259045"/>
    <xdr:sp macro="" textlink="">
      <xdr:nvSpPr>
        <xdr:cNvPr id="472" name="テキスト ボックス 471"/>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今後も経常経費削減のため，人件費の抑制に取り組む必要がある。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3556</xdr:rowOff>
    </xdr:to>
    <xdr:cxnSp macro="">
      <xdr:nvCxnSpPr>
        <xdr:cNvPr id="64" name="直線コネクタ 63"/>
        <xdr:cNvCxnSpPr/>
      </xdr:nvCxnSpPr>
      <xdr:spPr>
        <a:xfrm>
          <a:off x="3987800" y="68432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39</xdr:row>
      <xdr:rowOff>165862</xdr:rowOff>
    </xdr:to>
    <xdr:cxnSp macro="">
      <xdr:nvCxnSpPr>
        <xdr:cNvPr id="67" name="直線コネクタ 66"/>
        <xdr:cNvCxnSpPr/>
      </xdr:nvCxnSpPr>
      <xdr:spPr>
        <a:xfrm flipV="1">
          <a:off x="3098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39</xdr:row>
      <xdr:rowOff>165862</xdr:rowOff>
    </xdr:to>
    <xdr:cxnSp macro="">
      <xdr:nvCxnSpPr>
        <xdr:cNvPr id="70" name="直線コネクタ 69"/>
        <xdr:cNvCxnSpPr/>
      </xdr:nvCxnSpPr>
      <xdr:spPr>
        <a:xfrm>
          <a:off x="2209800" y="6852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67564</xdr:rowOff>
    </xdr:to>
    <xdr:cxnSp macro="">
      <xdr:nvCxnSpPr>
        <xdr:cNvPr id="73" name="直線コネクタ 72"/>
        <xdr:cNvCxnSpPr/>
      </xdr:nvCxnSpPr>
      <xdr:spPr>
        <a:xfrm flipV="1">
          <a:off x="1320800" y="68524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124206</xdr:rowOff>
    </xdr:from>
    <xdr:to>
      <xdr:col>24</xdr:col>
      <xdr:colOff>76200</xdr:colOff>
      <xdr:row>40</xdr:row>
      <xdr:rowOff>54356</xdr:rowOff>
    </xdr:to>
    <xdr:sp macro="" textlink="">
      <xdr:nvSpPr>
        <xdr:cNvPr id="83" name="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96283</xdr:rowOff>
    </xdr:from>
    <xdr:ext cx="762000" cy="259045"/>
    <xdr:sp macro="" textlink="">
      <xdr:nvSpPr>
        <xdr:cNvPr id="84"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16764</xdr:rowOff>
    </xdr:from>
    <xdr:to>
      <xdr:col>6</xdr:col>
      <xdr:colOff>171450</xdr:colOff>
      <xdr:row>40</xdr:row>
      <xdr:rowOff>118364</xdr:rowOff>
    </xdr:to>
    <xdr:sp macro="" textlink="">
      <xdr:nvSpPr>
        <xdr:cNvPr id="91" name="楕円 90"/>
        <xdr:cNvSpPr/>
      </xdr:nvSpPr>
      <xdr:spPr>
        <a:xfrm>
          <a:off x="1270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103141</xdr:rowOff>
    </xdr:from>
    <xdr:ext cx="762000" cy="259045"/>
    <xdr:sp macro="" textlink="">
      <xdr:nvSpPr>
        <xdr:cNvPr id="92" name="テキスト ボックス 91"/>
        <xdr:cNvSpPr txBox="1"/>
      </xdr:nvSpPr>
      <xdr:spPr>
        <a:xfrm>
          <a:off x="939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学校給食センターや道の駅等の施設運営を委託しているため，物件費が上昇している。</a:t>
          </a:r>
        </a:p>
        <a:p>
          <a:r>
            <a:rPr kumimoji="1" lang="ja-JP" altLang="en-US" sz="1300">
              <a:latin typeface="ＭＳ Ｐゴシック" panose="020B0600070205080204" pitchFamily="50" charset="-128"/>
              <a:ea typeface="ＭＳ Ｐゴシック" panose="020B0600070205080204" pitchFamily="50" charset="-128"/>
            </a:rPr>
            <a:t>　今後は，公共施設の整理統合等，物件費の抑制に向けた取組を推進する必要がある。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88900</xdr:rowOff>
    </xdr:to>
    <xdr:cxnSp macro="">
      <xdr:nvCxnSpPr>
        <xdr:cNvPr id="125" name="直線コネクタ 124"/>
        <xdr:cNvCxnSpPr/>
      </xdr:nvCxnSpPr>
      <xdr:spPr>
        <a:xfrm>
          <a:off x="15671800" y="313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50800</xdr:rowOff>
    </xdr:to>
    <xdr:cxnSp macro="">
      <xdr:nvCxnSpPr>
        <xdr:cNvPr id="128" name="直線コネクタ 127"/>
        <xdr:cNvCxnSpPr/>
      </xdr:nvCxnSpPr>
      <xdr:spPr>
        <a:xfrm>
          <a:off x="14782800" y="307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12700</xdr:rowOff>
    </xdr:to>
    <xdr:cxnSp macro="">
      <xdr:nvCxnSpPr>
        <xdr:cNvPr id="131" name="直線コネクタ 130"/>
        <xdr:cNvCxnSpPr/>
      </xdr:nvCxnSpPr>
      <xdr:spPr>
        <a:xfrm flipV="1">
          <a:off x="13893800" y="307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18</xdr:row>
      <xdr:rowOff>12700</xdr:rowOff>
    </xdr:to>
    <xdr:cxnSp macro="">
      <xdr:nvCxnSpPr>
        <xdr:cNvPr id="134" name="直線コネクタ 133"/>
        <xdr:cNvCxnSpPr/>
      </xdr:nvCxnSpPr>
      <xdr:spPr>
        <a:xfrm>
          <a:off x="13004800" y="297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48" name="楕円 147"/>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49" name="テキスト ボックス 148"/>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3" name="テキスト ボックス 152"/>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ポイント低下したものの，依然類似団体平均を上回っている。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今後も高齢化の進展による経費の増加が見込まれるため，介護予防等により健康増進の支援などに取組む必要がある。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102507</xdr:rowOff>
    </xdr:to>
    <xdr:cxnSp macro="">
      <xdr:nvCxnSpPr>
        <xdr:cNvPr id="188" name="直線コネクタ 187"/>
        <xdr:cNvCxnSpPr/>
      </xdr:nvCxnSpPr>
      <xdr:spPr>
        <a:xfrm flipV="1">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61685</xdr:rowOff>
    </xdr:to>
    <xdr:cxnSp macro="">
      <xdr:nvCxnSpPr>
        <xdr:cNvPr id="191" name="直線コネクタ 190"/>
        <xdr:cNvCxnSpPr/>
      </xdr:nvCxnSpPr>
      <xdr:spPr>
        <a:xfrm flipV="1">
          <a:off x="3098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61685</xdr:rowOff>
    </xdr:to>
    <xdr:cxnSp macro="">
      <xdr:nvCxnSpPr>
        <xdr:cNvPr id="194" name="直線コネクタ 193"/>
        <xdr:cNvCxnSpPr/>
      </xdr:nvCxnSpPr>
      <xdr:spPr>
        <a:xfrm>
          <a:off x="2209800" y="9842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7" name="直線コネクタ 196"/>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7" name="楕円 206"/>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8"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公共下水道事業特別会計への繰出金等が高額であるため，公営企業の経営の健全化により，繰出金の抑制に努める必要がある。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54610</xdr:rowOff>
    </xdr:to>
    <xdr:cxnSp macro="">
      <xdr:nvCxnSpPr>
        <xdr:cNvPr id="249" name="直線コネクタ 248"/>
        <xdr:cNvCxnSpPr/>
      </xdr:nvCxnSpPr>
      <xdr:spPr>
        <a:xfrm>
          <a:off x="15671800" y="1013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31750</xdr:rowOff>
    </xdr:to>
    <xdr:cxnSp macro="">
      <xdr:nvCxnSpPr>
        <xdr:cNvPr id="252" name="直線コネクタ 251"/>
        <xdr:cNvCxnSpPr/>
      </xdr:nvCxnSpPr>
      <xdr:spPr>
        <a:xfrm flipV="1">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31750</xdr:rowOff>
    </xdr:to>
    <xdr:cxnSp macro="">
      <xdr:nvCxnSpPr>
        <xdr:cNvPr id="255" name="直線コネクタ 254"/>
        <xdr:cNvCxnSpPr/>
      </xdr:nvCxnSpPr>
      <xdr:spPr>
        <a:xfrm>
          <a:off x="13893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24130</xdr:rowOff>
    </xdr:to>
    <xdr:cxnSp macro="">
      <xdr:nvCxnSpPr>
        <xdr:cNvPr id="258" name="直線コネクタ 257"/>
        <xdr:cNvCxnSpPr/>
      </xdr:nvCxnSpPr>
      <xdr:spPr>
        <a:xfrm>
          <a:off x="13004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8" name="楕円 267"/>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9"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70" name="楕円 269"/>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71" name="テキスト ボックス 270"/>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6" name="楕円 275"/>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7" name="テキスト ボックス 276"/>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％で，前年度から横ばいであり，依然類似団体平均を上回っている。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ごみ処理業務を一部事務組合で行っており，今後新施設建設が予定されていることから，補助費等の増が見込まれる。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5842</xdr:rowOff>
    </xdr:to>
    <xdr:cxnSp macro="">
      <xdr:nvCxnSpPr>
        <xdr:cNvPr id="307" name="直線コネクタ 306"/>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5842</xdr:rowOff>
    </xdr:to>
    <xdr:cxnSp macro="">
      <xdr:nvCxnSpPr>
        <xdr:cNvPr id="310" name="直線コネクタ 309"/>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1270</xdr:rowOff>
    </xdr:to>
    <xdr:cxnSp macro="">
      <xdr:nvCxnSpPr>
        <xdr:cNvPr id="313" name="直線コネクタ 312"/>
        <xdr:cNvCxnSpPr/>
      </xdr:nvCxnSpPr>
      <xdr:spPr>
        <a:xfrm>
          <a:off x="13893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16" name="直線コネクタ 315"/>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6" name="楕円 32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今後は元利償還金の増により比率の上昇が見込まれるため，将来負担を考慮した地方債の発行に努める必要がある。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58420</xdr:rowOff>
    </xdr:to>
    <xdr:cxnSp macro="">
      <xdr:nvCxnSpPr>
        <xdr:cNvPr id="370" name="直線コネクタ 369"/>
        <xdr:cNvCxnSpPr/>
      </xdr:nvCxnSpPr>
      <xdr:spPr>
        <a:xfrm flipV="1">
          <a:off x="3987800" y="130755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58420</xdr:rowOff>
    </xdr:to>
    <xdr:cxnSp macro="">
      <xdr:nvCxnSpPr>
        <xdr:cNvPr id="373" name="直線コネクタ 372"/>
        <xdr:cNvCxnSpPr/>
      </xdr:nvCxnSpPr>
      <xdr:spPr>
        <a:xfrm>
          <a:off x="3098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105773</xdr:rowOff>
    </xdr:from>
    <xdr:to>
      <xdr:col>15</xdr:col>
      <xdr:colOff>98425</xdr:colOff>
      <xdr:row>76</xdr:row>
      <xdr:rowOff>32294</xdr:rowOff>
    </xdr:to>
    <xdr:cxnSp macro="">
      <xdr:nvCxnSpPr>
        <xdr:cNvPr id="376" name="直線コネクタ 375"/>
        <xdr:cNvCxnSpPr/>
      </xdr:nvCxnSpPr>
      <xdr:spPr>
        <a:xfrm>
          <a:off x="2209800" y="12964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105773</xdr:rowOff>
    </xdr:from>
    <xdr:to>
      <xdr:col>11</xdr:col>
      <xdr:colOff>9525</xdr:colOff>
      <xdr:row>75</xdr:row>
      <xdr:rowOff>144962</xdr:rowOff>
    </xdr:to>
    <xdr:cxnSp macro="">
      <xdr:nvCxnSpPr>
        <xdr:cNvPr id="379" name="直線コネクタ 378"/>
        <xdr:cNvCxnSpPr/>
      </xdr:nvCxnSpPr>
      <xdr:spPr>
        <a:xfrm flipV="1">
          <a:off x="1320800" y="12964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9" name="楕円 388"/>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0"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54973</xdr:rowOff>
    </xdr:from>
    <xdr:to>
      <xdr:col>11</xdr:col>
      <xdr:colOff>60325</xdr:colOff>
      <xdr:row>75</xdr:row>
      <xdr:rowOff>156573</xdr:rowOff>
    </xdr:to>
    <xdr:sp macro="" textlink="">
      <xdr:nvSpPr>
        <xdr:cNvPr id="395" name="楕円 394"/>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166750</xdr:rowOff>
    </xdr:from>
    <xdr:ext cx="762000" cy="259045"/>
    <xdr:sp macro="" textlink="">
      <xdr:nvSpPr>
        <xdr:cNvPr id="396" name="テキスト ボックス 395"/>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7" name="楕円 396"/>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34489</xdr:rowOff>
    </xdr:from>
    <xdr:ext cx="762000" cy="259045"/>
    <xdr:sp macro="" textlink="">
      <xdr:nvSpPr>
        <xdr:cNvPr id="398" name="テキスト ボックス 397"/>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引き続き，経常経費の抑制に向けた取組を継続する必要がある。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53848</xdr:rowOff>
    </xdr:to>
    <xdr:cxnSp macro="">
      <xdr:nvCxnSpPr>
        <xdr:cNvPr id="429" name="直線コネクタ 428"/>
        <xdr:cNvCxnSpPr/>
      </xdr:nvCxnSpPr>
      <xdr:spPr>
        <a:xfrm>
          <a:off x="15671800" y="13733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35561</xdr:rowOff>
    </xdr:to>
    <xdr:cxnSp macro="">
      <xdr:nvCxnSpPr>
        <xdr:cNvPr id="432" name="直線コネクタ 431"/>
        <xdr:cNvCxnSpPr/>
      </xdr:nvCxnSpPr>
      <xdr:spPr>
        <a:xfrm flipV="1">
          <a:off x="14782800" y="13733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35561</xdr:rowOff>
    </xdr:to>
    <xdr:cxnSp macro="">
      <xdr:nvCxnSpPr>
        <xdr:cNvPr id="435" name="直線コネクタ 434"/>
        <xdr:cNvCxnSpPr/>
      </xdr:nvCxnSpPr>
      <xdr:spPr>
        <a:xfrm>
          <a:off x="13893800" y="136966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3556</xdr:rowOff>
    </xdr:to>
    <xdr:cxnSp macro="">
      <xdr:nvCxnSpPr>
        <xdr:cNvPr id="438" name="直線コネクタ 437"/>
        <xdr:cNvCxnSpPr/>
      </xdr:nvCxnSpPr>
      <xdr:spPr>
        <a:xfrm flipV="1">
          <a:off x="13004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xdr:rowOff>
    </xdr:from>
    <xdr:to>
      <xdr:col>82</xdr:col>
      <xdr:colOff>158750</xdr:colOff>
      <xdr:row>80</xdr:row>
      <xdr:rowOff>104648</xdr:rowOff>
    </xdr:to>
    <xdr:sp macro="" textlink="">
      <xdr:nvSpPr>
        <xdr:cNvPr id="448" name="楕円 447"/>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146575</xdr:rowOff>
    </xdr:from>
    <xdr:ext cx="762000" cy="259045"/>
    <xdr:sp macro="" textlink="">
      <xdr:nvSpPr>
        <xdr:cNvPr id="449" name="公債費以外該当値テキスト"/>
        <xdr:cNvSpPr txBox="1"/>
      </xdr:nvSpPr>
      <xdr:spPr>
        <a:xfrm>
          <a:off x="165989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50" name="楕円 449"/>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51" name="テキスト ボックス 450"/>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2" name="楕円 451"/>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3" name="テキスト ボックス 452"/>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4" name="楕円 453"/>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5" name="テキスト ボックス 454"/>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6" name="楕円 455"/>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7" name="テキスト ボックス 456"/>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54300</xdr:rowOff>
    </xdr:from>
    <xdr:to>
      <xdr:col>29</xdr:col>
      <xdr:colOff>127000</xdr:colOff>
      <xdr:row>15</xdr:row>
      <xdr:rowOff>124153</xdr:rowOff>
    </xdr:to>
    <xdr:cxnSp macro="">
      <xdr:nvCxnSpPr>
        <xdr:cNvPr id="52" name="直線コネクタ 51"/>
        <xdr:cNvCxnSpPr/>
      </xdr:nvCxnSpPr>
      <xdr:spPr bwMode="auto">
        <a:xfrm flipV="1">
          <a:off x="5003800" y="2673675"/>
          <a:ext cx="647700" cy="6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124153</xdr:rowOff>
    </xdr:from>
    <xdr:to>
      <xdr:col>26</xdr:col>
      <xdr:colOff>50800</xdr:colOff>
      <xdr:row>16</xdr:row>
      <xdr:rowOff>5820</xdr:rowOff>
    </xdr:to>
    <xdr:cxnSp macro="">
      <xdr:nvCxnSpPr>
        <xdr:cNvPr id="55" name="直線コネクタ 54"/>
        <xdr:cNvCxnSpPr/>
      </xdr:nvCxnSpPr>
      <xdr:spPr bwMode="auto">
        <a:xfrm flipV="1">
          <a:off x="4305300" y="274352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5820</xdr:rowOff>
    </xdr:from>
    <xdr:to>
      <xdr:col>22</xdr:col>
      <xdr:colOff>114300</xdr:colOff>
      <xdr:row>16</xdr:row>
      <xdr:rowOff>12956</xdr:rowOff>
    </xdr:to>
    <xdr:cxnSp macro="">
      <xdr:nvCxnSpPr>
        <xdr:cNvPr id="58" name="直線コネクタ 57"/>
        <xdr:cNvCxnSpPr/>
      </xdr:nvCxnSpPr>
      <xdr:spPr bwMode="auto">
        <a:xfrm flipV="1">
          <a:off x="3606800" y="2796645"/>
          <a:ext cx="6985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12956</xdr:rowOff>
    </xdr:from>
    <xdr:to>
      <xdr:col>18</xdr:col>
      <xdr:colOff>177800</xdr:colOff>
      <xdr:row>16</xdr:row>
      <xdr:rowOff>40208</xdr:rowOff>
    </xdr:to>
    <xdr:cxnSp macro="">
      <xdr:nvCxnSpPr>
        <xdr:cNvPr id="61" name="直線コネクタ 60"/>
        <xdr:cNvCxnSpPr/>
      </xdr:nvCxnSpPr>
      <xdr:spPr bwMode="auto">
        <a:xfrm flipV="1">
          <a:off x="2908300" y="2803781"/>
          <a:ext cx="6985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3500</xdr:rowOff>
    </xdr:from>
    <xdr:to>
      <xdr:col>29</xdr:col>
      <xdr:colOff>177800</xdr:colOff>
      <xdr:row>15</xdr:row>
      <xdr:rowOff>105100</xdr:rowOff>
    </xdr:to>
    <xdr:sp macro="" textlink="">
      <xdr:nvSpPr>
        <xdr:cNvPr id="71" name="楕円 70"/>
        <xdr:cNvSpPr/>
      </xdr:nvSpPr>
      <xdr:spPr bwMode="auto">
        <a:xfrm>
          <a:off x="5600700" y="262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20027</xdr:rowOff>
    </xdr:from>
    <xdr:ext cx="762000" cy="259045"/>
    <xdr:sp macro="" textlink="">
      <xdr:nvSpPr>
        <xdr:cNvPr id="72" name="人口1人当たり決算額の推移該当値テキスト130"/>
        <xdr:cNvSpPr txBox="1"/>
      </xdr:nvSpPr>
      <xdr:spPr>
        <a:xfrm>
          <a:off x="5740400" y="246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73353</xdr:rowOff>
    </xdr:from>
    <xdr:to>
      <xdr:col>26</xdr:col>
      <xdr:colOff>101600</xdr:colOff>
      <xdr:row>16</xdr:row>
      <xdr:rowOff>3503</xdr:rowOff>
    </xdr:to>
    <xdr:sp macro="" textlink="">
      <xdr:nvSpPr>
        <xdr:cNvPr id="73" name="楕円 72"/>
        <xdr:cNvSpPr/>
      </xdr:nvSpPr>
      <xdr:spPr bwMode="auto">
        <a:xfrm>
          <a:off x="4953000" y="26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13680</xdr:rowOff>
    </xdr:from>
    <xdr:ext cx="736600" cy="259045"/>
    <xdr:sp macro="" textlink="">
      <xdr:nvSpPr>
        <xdr:cNvPr id="74" name="テキスト ボックス 73"/>
        <xdr:cNvSpPr txBox="1"/>
      </xdr:nvSpPr>
      <xdr:spPr>
        <a:xfrm>
          <a:off x="4622800" y="246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126470</xdr:rowOff>
    </xdr:from>
    <xdr:to>
      <xdr:col>22</xdr:col>
      <xdr:colOff>165100</xdr:colOff>
      <xdr:row>16</xdr:row>
      <xdr:rowOff>56620</xdr:rowOff>
    </xdr:to>
    <xdr:sp macro="" textlink="">
      <xdr:nvSpPr>
        <xdr:cNvPr id="75" name="楕円 74"/>
        <xdr:cNvSpPr/>
      </xdr:nvSpPr>
      <xdr:spPr bwMode="auto">
        <a:xfrm>
          <a:off x="4254500" y="274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66797</xdr:rowOff>
    </xdr:from>
    <xdr:ext cx="762000" cy="259045"/>
    <xdr:sp macro="" textlink="">
      <xdr:nvSpPr>
        <xdr:cNvPr id="76" name="テキスト ボックス 75"/>
        <xdr:cNvSpPr txBox="1"/>
      </xdr:nvSpPr>
      <xdr:spPr>
        <a:xfrm>
          <a:off x="3924300" y="25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133606</xdr:rowOff>
    </xdr:from>
    <xdr:to>
      <xdr:col>19</xdr:col>
      <xdr:colOff>38100</xdr:colOff>
      <xdr:row>16</xdr:row>
      <xdr:rowOff>63756</xdr:rowOff>
    </xdr:to>
    <xdr:sp macro="" textlink="">
      <xdr:nvSpPr>
        <xdr:cNvPr id="77" name="楕円 76"/>
        <xdr:cNvSpPr/>
      </xdr:nvSpPr>
      <xdr:spPr bwMode="auto">
        <a:xfrm>
          <a:off x="3556000" y="275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73933</xdr:rowOff>
    </xdr:from>
    <xdr:ext cx="762000" cy="259045"/>
    <xdr:sp macro="" textlink="">
      <xdr:nvSpPr>
        <xdr:cNvPr id="78" name="テキスト ボックス 77"/>
        <xdr:cNvSpPr txBox="1"/>
      </xdr:nvSpPr>
      <xdr:spPr>
        <a:xfrm>
          <a:off x="3225800" y="252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160858</xdr:rowOff>
    </xdr:from>
    <xdr:to>
      <xdr:col>15</xdr:col>
      <xdr:colOff>101600</xdr:colOff>
      <xdr:row>16</xdr:row>
      <xdr:rowOff>91008</xdr:rowOff>
    </xdr:to>
    <xdr:sp macro="" textlink="">
      <xdr:nvSpPr>
        <xdr:cNvPr id="79" name="楕円 78"/>
        <xdr:cNvSpPr/>
      </xdr:nvSpPr>
      <xdr:spPr bwMode="auto">
        <a:xfrm>
          <a:off x="2857500" y="278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75785</xdr:rowOff>
    </xdr:from>
    <xdr:ext cx="762000" cy="259045"/>
    <xdr:sp macro="" textlink="">
      <xdr:nvSpPr>
        <xdr:cNvPr id="80" name="テキスト ボックス 79"/>
        <xdr:cNvSpPr txBox="1"/>
      </xdr:nvSpPr>
      <xdr:spPr>
        <a:xfrm>
          <a:off x="2527300" y="28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264520</xdr:rowOff>
    </xdr:from>
    <xdr:to>
      <xdr:col>29</xdr:col>
      <xdr:colOff>127000</xdr:colOff>
      <xdr:row>35</xdr:row>
      <xdr:rowOff>315040</xdr:rowOff>
    </xdr:to>
    <xdr:cxnSp macro="">
      <xdr:nvCxnSpPr>
        <xdr:cNvPr id="116" name="直線コネクタ 115"/>
        <xdr:cNvCxnSpPr/>
      </xdr:nvCxnSpPr>
      <xdr:spPr bwMode="auto">
        <a:xfrm>
          <a:off x="5003800" y="6874870"/>
          <a:ext cx="6477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264520</xdr:rowOff>
    </xdr:from>
    <xdr:to>
      <xdr:col>26</xdr:col>
      <xdr:colOff>50800</xdr:colOff>
      <xdr:row>35</xdr:row>
      <xdr:rowOff>303120</xdr:rowOff>
    </xdr:to>
    <xdr:cxnSp macro="">
      <xdr:nvCxnSpPr>
        <xdr:cNvPr id="119" name="直線コネクタ 118"/>
        <xdr:cNvCxnSpPr/>
      </xdr:nvCxnSpPr>
      <xdr:spPr bwMode="auto">
        <a:xfrm flipV="1">
          <a:off x="4305300" y="6874870"/>
          <a:ext cx="698500" cy="3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303120</xdr:rowOff>
    </xdr:from>
    <xdr:to>
      <xdr:col>22</xdr:col>
      <xdr:colOff>114300</xdr:colOff>
      <xdr:row>36</xdr:row>
      <xdr:rowOff>65572</xdr:rowOff>
    </xdr:to>
    <xdr:cxnSp macro="">
      <xdr:nvCxnSpPr>
        <xdr:cNvPr id="122" name="直線コネクタ 121"/>
        <xdr:cNvCxnSpPr/>
      </xdr:nvCxnSpPr>
      <xdr:spPr bwMode="auto">
        <a:xfrm flipV="1">
          <a:off x="3606800" y="6913470"/>
          <a:ext cx="698500" cy="10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65572</xdr:rowOff>
    </xdr:from>
    <xdr:to>
      <xdr:col>18</xdr:col>
      <xdr:colOff>177800</xdr:colOff>
      <xdr:row>36</xdr:row>
      <xdr:rowOff>102409</xdr:rowOff>
    </xdr:to>
    <xdr:cxnSp macro="">
      <xdr:nvCxnSpPr>
        <xdr:cNvPr id="125" name="直線コネクタ 124"/>
        <xdr:cNvCxnSpPr/>
      </xdr:nvCxnSpPr>
      <xdr:spPr bwMode="auto">
        <a:xfrm flipV="1">
          <a:off x="2908300" y="7018822"/>
          <a:ext cx="69850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264240</xdr:rowOff>
    </xdr:from>
    <xdr:to>
      <xdr:col>29</xdr:col>
      <xdr:colOff>177800</xdr:colOff>
      <xdr:row>36</xdr:row>
      <xdr:rowOff>22940</xdr:rowOff>
    </xdr:to>
    <xdr:sp macro="" textlink="">
      <xdr:nvSpPr>
        <xdr:cNvPr id="135" name="楕円 134"/>
        <xdr:cNvSpPr/>
      </xdr:nvSpPr>
      <xdr:spPr bwMode="auto">
        <a:xfrm>
          <a:off x="5600700" y="68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236317</xdr:rowOff>
    </xdr:from>
    <xdr:ext cx="762000" cy="259045"/>
    <xdr:sp macro="" textlink="">
      <xdr:nvSpPr>
        <xdr:cNvPr id="136" name="人口1人当たり決算額の推移該当値テキスト445"/>
        <xdr:cNvSpPr txBox="1"/>
      </xdr:nvSpPr>
      <xdr:spPr>
        <a:xfrm>
          <a:off x="5740400" y="68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213720</xdr:rowOff>
    </xdr:from>
    <xdr:to>
      <xdr:col>26</xdr:col>
      <xdr:colOff>101600</xdr:colOff>
      <xdr:row>35</xdr:row>
      <xdr:rowOff>315320</xdr:rowOff>
    </xdr:to>
    <xdr:sp macro="" textlink="">
      <xdr:nvSpPr>
        <xdr:cNvPr id="137" name="楕円 136"/>
        <xdr:cNvSpPr/>
      </xdr:nvSpPr>
      <xdr:spPr bwMode="auto">
        <a:xfrm>
          <a:off x="4953000" y="682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325497</xdr:rowOff>
    </xdr:from>
    <xdr:ext cx="736600" cy="259045"/>
    <xdr:sp macro="" textlink="">
      <xdr:nvSpPr>
        <xdr:cNvPr id="138" name="テキスト ボックス 137"/>
        <xdr:cNvSpPr txBox="1"/>
      </xdr:nvSpPr>
      <xdr:spPr>
        <a:xfrm>
          <a:off x="4622800" y="659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252320</xdr:rowOff>
    </xdr:from>
    <xdr:to>
      <xdr:col>22</xdr:col>
      <xdr:colOff>165100</xdr:colOff>
      <xdr:row>36</xdr:row>
      <xdr:rowOff>11020</xdr:rowOff>
    </xdr:to>
    <xdr:sp macro="" textlink="">
      <xdr:nvSpPr>
        <xdr:cNvPr id="139" name="楕円 138"/>
        <xdr:cNvSpPr/>
      </xdr:nvSpPr>
      <xdr:spPr bwMode="auto">
        <a:xfrm>
          <a:off x="4254500" y="686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338697</xdr:rowOff>
    </xdr:from>
    <xdr:ext cx="762000" cy="259045"/>
    <xdr:sp macro="" textlink="">
      <xdr:nvSpPr>
        <xdr:cNvPr id="140" name="テキスト ボックス 139"/>
        <xdr:cNvSpPr txBox="1"/>
      </xdr:nvSpPr>
      <xdr:spPr>
        <a:xfrm>
          <a:off x="3924300" y="69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14772</xdr:rowOff>
    </xdr:from>
    <xdr:to>
      <xdr:col>19</xdr:col>
      <xdr:colOff>38100</xdr:colOff>
      <xdr:row>36</xdr:row>
      <xdr:rowOff>116372</xdr:rowOff>
    </xdr:to>
    <xdr:sp macro="" textlink="">
      <xdr:nvSpPr>
        <xdr:cNvPr id="141" name="楕円 140"/>
        <xdr:cNvSpPr/>
      </xdr:nvSpPr>
      <xdr:spPr bwMode="auto">
        <a:xfrm>
          <a:off x="3556000" y="696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101149</xdr:rowOff>
    </xdr:from>
    <xdr:ext cx="762000" cy="259045"/>
    <xdr:sp macro="" textlink="">
      <xdr:nvSpPr>
        <xdr:cNvPr id="142" name="テキスト ボックス 141"/>
        <xdr:cNvSpPr txBox="1"/>
      </xdr:nvSpPr>
      <xdr:spPr>
        <a:xfrm>
          <a:off x="3225800" y="705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51609</xdr:rowOff>
    </xdr:from>
    <xdr:to>
      <xdr:col>15</xdr:col>
      <xdr:colOff>101600</xdr:colOff>
      <xdr:row>36</xdr:row>
      <xdr:rowOff>153209</xdr:rowOff>
    </xdr:to>
    <xdr:sp macro="" textlink="">
      <xdr:nvSpPr>
        <xdr:cNvPr id="143" name="楕円 142"/>
        <xdr:cNvSpPr/>
      </xdr:nvSpPr>
      <xdr:spPr bwMode="auto">
        <a:xfrm>
          <a:off x="2857500" y="700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137986</xdr:rowOff>
    </xdr:from>
    <xdr:ext cx="762000" cy="259045"/>
    <xdr:sp macro="" textlink="">
      <xdr:nvSpPr>
        <xdr:cNvPr id="144" name="テキスト ボックス 143"/>
        <xdr:cNvSpPr txBox="1"/>
      </xdr:nvSpPr>
      <xdr:spPr>
        <a:xfrm>
          <a:off x="2527300" y="70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11703</xdr:rowOff>
    </xdr:from>
    <xdr:to>
      <xdr:col>24</xdr:col>
      <xdr:colOff>63500</xdr:colOff>
      <xdr:row>34</xdr:row>
      <xdr:rowOff>75502</xdr:rowOff>
    </xdr:to>
    <xdr:cxnSp macro="">
      <xdr:nvCxnSpPr>
        <xdr:cNvPr id="61" name="直線コネクタ 60"/>
        <xdr:cNvCxnSpPr/>
      </xdr:nvCxnSpPr>
      <xdr:spPr>
        <a:xfrm flipV="1">
          <a:off x="3797300" y="5841003"/>
          <a:ext cx="8382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75502</xdr:rowOff>
    </xdr:from>
    <xdr:to>
      <xdr:col>19</xdr:col>
      <xdr:colOff>177800</xdr:colOff>
      <xdr:row>34</xdr:row>
      <xdr:rowOff>112325</xdr:rowOff>
    </xdr:to>
    <xdr:cxnSp macro="">
      <xdr:nvCxnSpPr>
        <xdr:cNvPr id="64" name="直線コネクタ 63"/>
        <xdr:cNvCxnSpPr/>
      </xdr:nvCxnSpPr>
      <xdr:spPr>
        <a:xfrm flipV="1">
          <a:off x="2908300" y="5904802"/>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107582</xdr:rowOff>
    </xdr:from>
    <xdr:to>
      <xdr:col>15</xdr:col>
      <xdr:colOff>50800</xdr:colOff>
      <xdr:row>34</xdr:row>
      <xdr:rowOff>112325</xdr:rowOff>
    </xdr:to>
    <xdr:cxnSp macro="">
      <xdr:nvCxnSpPr>
        <xdr:cNvPr id="67" name="直線コネクタ 66"/>
        <xdr:cNvCxnSpPr/>
      </xdr:nvCxnSpPr>
      <xdr:spPr>
        <a:xfrm>
          <a:off x="2019300" y="5936882"/>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107582</xdr:rowOff>
    </xdr:from>
    <xdr:to>
      <xdr:col>10</xdr:col>
      <xdr:colOff>114300</xdr:colOff>
      <xdr:row>34</xdr:row>
      <xdr:rowOff>144138</xdr:rowOff>
    </xdr:to>
    <xdr:cxnSp macro="">
      <xdr:nvCxnSpPr>
        <xdr:cNvPr id="70" name="直線コネクタ 69"/>
        <xdr:cNvCxnSpPr/>
      </xdr:nvCxnSpPr>
      <xdr:spPr>
        <a:xfrm flipV="1">
          <a:off x="1130300" y="5936882"/>
          <a:ext cx="8890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132353</xdr:rowOff>
    </xdr:from>
    <xdr:to>
      <xdr:col>24</xdr:col>
      <xdr:colOff>114300</xdr:colOff>
      <xdr:row>34</xdr:row>
      <xdr:rowOff>62503</xdr:rowOff>
    </xdr:to>
    <xdr:sp macro="" textlink="">
      <xdr:nvSpPr>
        <xdr:cNvPr id="80" name="楕円 79"/>
        <xdr:cNvSpPr/>
      </xdr:nvSpPr>
      <xdr:spPr>
        <a:xfrm>
          <a:off x="4584700" y="57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155230</xdr:rowOff>
    </xdr:from>
    <xdr:ext cx="534377" cy="259045"/>
    <xdr:sp macro="" textlink="">
      <xdr:nvSpPr>
        <xdr:cNvPr id="81" name="人件費該当値テキスト"/>
        <xdr:cNvSpPr txBox="1"/>
      </xdr:nvSpPr>
      <xdr:spPr>
        <a:xfrm>
          <a:off x="4686300" y="56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24702</xdr:rowOff>
    </xdr:from>
    <xdr:to>
      <xdr:col>20</xdr:col>
      <xdr:colOff>38100</xdr:colOff>
      <xdr:row>34</xdr:row>
      <xdr:rowOff>126302</xdr:rowOff>
    </xdr:to>
    <xdr:sp macro="" textlink="">
      <xdr:nvSpPr>
        <xdr:cNvPr id="82" name="楕円 81"/>
        <xdr:cNvSpPr/>
      </xdr:nvSpPr>
      <xdr:spPr>
        <a:xfrm>
          <a:off x="3746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142829</xdr:rowOff>
    </xdr:from>
    <xdr:ext cx="534377" cy="259045"/>
    <xdr:sp macro="" textlink="">
      <xdr:nvSpPr>
        <xdr:cNvPr id="83" name="テキスト ボックス 82"/>
        <xdr:cNvSpPr txBox="1"/>
      </xdr:nvSpPr>
      <xdr:spPr>
        <a:xfrm>
          <a:off x="3530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61525</xdr:rowOff>
    </xdr:from>
    <xdr:to>
      <xdr:col>15</xdr:col>
      <xdr:colOff>101600</xdr:colOff>
      <xdr:row>34</xdr:row>
      <xdr:rowOff>163125</xdr:rowOff>
    </xdr:to>
    <xdr:sp macro="" textlink="">
      <xdr:nvSpPr>
        <xdr:cNvPr id="84" name="楕円 83"/>
        <xdr:cNvSpPr/>
      </xdr:nvSpPr>
      <xdr:spPr>
        <a:xfrm>
          <a:off x="2857500" y="5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8202</xdr:rowOff>
    </xdr:from>
    <xdr:ext cx="534377" cy="259045"/>
    <xdr:sp macro="" textlink="">
      <xdr:nvSpPr>
        <xdr:cNvPr id="85" name="テキスト ボックス 84"/>
        <xdr:cNvSpPr txBox="1"/>
      </xdr:nvSpPr>
      <xdr:spPr>
        <a:xfrm>
          <a:off x="2641111" y="56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56782</xdr:rowOff>
    </xdr:from>
    <xdr:to>
      <xdr:col>10</xdr:col>
      <xdr:colOff>165100</xdr:colOff>
      <xdr:row>34</xdr:row>
      <xdr:rowOff>158382</xdr:rowOff>
    </xdr:to>
    <xdr:sp macro="" textlink="">
      <xdr:nvSpPr>
        <xdr:cNvPr id="86" name="楕円 85"/>
        <xdr:cNvSpPr/>
      </xdr:nvSpPr>
      <xdr:spPr>
        <a:xfrm>
          <a:off x="1968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3459</xdr:rowOff>
    </xdr:from>
    <xdr:ext cx="534377" cy="259045"/>
    <xdr:sp macro="" textlink="">
      <xdr:nvSpPr>
        <xdr:cNvPr id="87" name="テキスト ボックス 86"/>
        <xdr:cNvSpPr txBox="1"/>
      </xdr:nvSpPr>
      <xdr:spPr>
        <a:xfrm>
          <a:off x="1752111" y="5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93338</xdr:rowOff>
    </xdr:from>
    <xdr:to>
      <xdr:col>6</xdr:col>
      <xdr:colOff>38100</xdr:colOff>
      <xdr:row>35</xdr:row>
      <xdr:rowOff>23488</xdr:rowOff>
    </xdr:to>
    <xdr:sp macro="" textlink="">
      <xdr:nvSpPr>
        <xdr:cNvPr id="88" name="楕円 87"/>
        <xdr:cNvSpPr/>
      </xdr:nvSpPr>
      <xdr:spPr>
        <a:xfrm>
          <a:off x="1079500" y="59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14615</xdr:rowOff>
    </xdr:from>
    <xdr:ext cx="534377" cy="259045"/>
    <xdr:sp macro="" textlink="">
      <xdr:nvSpPr>
        <xdr:cNvPr id="89" name="テキスト ボックス 88"/>
        <xdr:cNvSpPr txBox="1"/>
      </xdr:nvSpPr>
      <xdr:spPr>
        <a:xfrm>
          <a:off x="863111" y="60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135192</xdr:rowOff>
    </xdr:from>
    <xdr:to>
      <xdr:col>24</xdr:col>
      <xdr:colOff>63500</xdr:colOff>
      <xdr:row>57</xdr:row>
      <xdr:rowOff>166355</xdr:rowOff>
    </xdr:to>
    <xdr:cxnSp macro="">
      <xdr:nvCxnSpPr>
        <xdr:cNvPr id="117" name="直線コネクタ 116"/>
        <xdr:cNvCxnSpPr/>
      </xdr:nvCxnSpPr>
      <xdr:spPr>
        <a:xfrm flipV="1">
          <a:off x="3797300" y="9736392"/>
          <a:ext cx="838200" cy="20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158308</xdr:rowOff>
    </xdr:from>
    <xdr:to>
      <xdr:col>19</xdr:col>
      <xdr:colOff>177800</xdr:colOff>
      <xdr:row>57</xdr:row>
      <xdr:rowOff>166355</xdr:rowOff>
    </xdr:to>
    <xdr:cxnSp macro="">
      <xdr:nvCxnSpPr>
        <xdr:cNvPr id="120" name="直線コネクタ 119"/>
        <xdr:cNvCxnSpPr/>
      </xdr:nvCxnSpPr>
      <xdr:spPr>
        <a:xfrm>
          <a:off x="2908300" y="9930958"/>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158308</xdr:rowOff>
    </xdr:from>
    <xdr:to>
      <xdr:col>15</xdr:col>
      <xdr:colOff>50800</xdr:colOff>
      <xdr:row>58</xdr:row>
      <xdr:rowOff>18661</xdr:rowOff>
    </xdr:to>
    <xdr:cxnSp macro="">
      <xdr:nvCxnSpPr>
        <xdr:cNvPr id="123" name="直線コネクタ 122"/>
        <xdr:cNvCxnSpPr/>
      </xdr:nvCxnSpPr>
      <xdr:spPr>
        <a:xfrm flipV="1">
          <a:off x="2019300" y="9930958"/>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18661</xdr:rowOff>
    </xdr:from>
    <xdr:to>
      <xdr:col>10</xdr:col>
      <xdr:colOff>114300</xdr:colOff>
      <xdr:row>58</xdr:row>
      <xdr:rowOff>59681</xdr:rowOff>
    </xdr:to>
    <xdr:cxnSp macro="">
      <xdr:nvCxnSpPr>
        <xdr:cNvPr id="126" name="直線コネクタ 125"/>
        <xdr:cNvCxnSpPr/>
      </xdr:nvCxnSpPr>
      <xdr:spPr>
        <a:xfrm flipV="1">
          <a:off x="1130300" y="9962761"/>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84392</xdr:rowOff>
    </xdr:from>
    <xdr:to>
      <xdr:col>24</xdr:col>
      <xdr:colOff>114300</xdr:colOff>
      <xdr:row>57</xdr:row>
      <xdr:rowOff>14542</xdr:rowOff>
    </xdr:to>
    <xdr:sp macro="" textlink="">
      <xdr:nvSpPr>
        <xdr:cNvPr id="136" name="楕円 135"/>
        <xdr:cNvSpPr/>
      </xdr:nvSpPr>
      <xdr:spPr>
        <a:xfrm>
          <a:off x="4584700" y="96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107269</xdr:rowOff>
    </xdr:from>
    <xdr:ext cx="534377" cy="259045"/>
    <xdr:sp macro="" textlink="">
      <xdr:nvSpPr>
        <xdr:cNvPr id="137" name="物件費該当値テキスト"/>
        <xdr:cNvSpPr txBox="1"/>
      </xdr:nvSpPr>
      <xdr:spPr>
        <a:xfrm>
          <a:off x="4686300" y="9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38" name="楕円 137"/>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36832</xdr:rowOff>
    </xdr:from>
    <xdr:ext cx="534377" cy="259045"/>
    <xdr:sp macro="" textlink="">
      <xdr:nvSpPr>
        <xdr:cNvPr id="139" name="テキスト ボックス 138"/>
        <xdr:cNvSpPr txBox="1"/>
      </xdr:nvSpPr>
      <xdr:spPr>
        <a:xfrm>
          <a:off x="3530111" y="99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107508</xdr:rowOff>
    </xdr:from>
    <xdr:to>
      <xdr:col>15</xdr:col>
      <xdr:colOff>101600</xdr:colOff>
      <xdr:row>58</xdr:row>
      <xdr:rowOff>37658</xdr:rowOff>
    </xdr:to>
    <xdr:sp macro="" textlink="">
      <xdr:nvSpPr>
        <xdr:cNvPr id="140" name="楕円 139"/>
        <xdr:cNvSpPr/>
      </xdr:nvSpPr>
      <xdr:spPr>
        <a:xfrm>
          <a:off x="2857500" y="98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28785</xdr:rowOff>
    </xdr:from>
    <xdr:ext cx="534377" cy="259045"/>
    <xdr:sp macro="" textlink="">
      <xdr:nvSpPr>
        <xdr:cNvPr id="141" name="テキスト ボックス 140"/>
        <xdr:cNvSpPr txBox="1"/>
      </xdr:nvSpPr>
      <xdr:spPr>
        <a:xfrm>
          <a:off x="2641111" y="99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139311</xdr:rowOff>
    </xdr:from>
    <xdr:to>
      <xdr:col>10</xdr:col>
      <xdr:colOff>165100</xdr:colOff>
      <xdr:row>58</xdr:row>
      <xdr:rowOff>69461</xdr:rowOff>
    </xdr:to>
    <xdr:sp macro="" textlink="">
      <xdr:nvSpPr>
        <xdr:cNvPr id="142" name="楕円 141"/>
        <xdr:cNvSpPr/>
      </xdr:nvSpPr>
      <xdr:spPr>
        <a:xfrm>
          <a:off x="1968500" y="9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60588</xdr:rowOff>
    </xdr:from>
    <xdr:ext cx="534377" cy="259045"/>
    <xdr:sp macro="" textlink="">
      <xdr:nvSpPr>
        <xdr:cNvPr id="143" name="テキスト ボックス 142"/>
        <xdr:cNvSpPr txBox="1"/>
      </xdr:nvSpPr>
      <xdr:spPr>
        <a:xfrm>
          <a:off x="1752111" y="100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8881</xdr:rowOff>
    </xdr:from>
    <xdr:to>
      <xdr:col>6</xdr:col>
      <xdr:colOff>38100</xdr:colOff>
      <xdr:row>58</xdr:row>
      <xdr:rowOff>110481</xdr:rowOff>
    </xdr:to>
    <xdr:sp macro="" textlink="">
      <xdr:nvSpPr>
        <xdr:cNvPr id="144" name="楕円 143"/>
        <xdr:cNvSpPr/>
      </xdr:nvSpPr>
      <xdr:spPr>
        <a:xfrm>
          <a:off x="1079500" y="99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101608</xdr:rowOff>
    </xdr:from>
    <xdr:ext cx="534377" cy="259045"/>
    <xdr:sp macro="" textlink="">
      <xdr:nvSpPr>
        <xdr:cNvPr id="145" name="テキスト ボックス 144"/>
        <xdr:cNvSpPr txBox="1"/>
      </xdr:nvSpPr>
      <xdr:spPr>
        <a:xfrm>
          <a:off x="863111" y="100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33596</xdr:rowOff>
    </xdr:from>
    <xdr:to>
      <xdr:col>24</xdr:col>
      <xdr:colOff>63500</xdr:colOff>
      <xdr:row>78</xdr:row>
      <xdr:rowOff>64229</xdr:rowOff>
    </xdr:to>
    <xdr:cxnSp macro="">
      <xdr:nvCxnSpPr>
        <xdr:cNvPr id="176" name="直線コネクタ 175"/>
        <xdr:cNvCxnSpPr/>
      </xdr:nvCxnSpPr>
      <xdr:spPr>
        <a:xfrm>
          <a:off x="3797300" y="13406696"/>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33596</xdr:rowOff>
    </xdr:to>
    <xdr:cxnSp macro="">
      <xdr:nvCxnSpPr>
        <xdr:cNvPr id="179" name="直線コネクタ 178"/>
        <xdr:cNvCxnSpPr/>
      </xdr:nvCxnSpPr>
      <xdr:spPr>
        <a:xfrm>
          <a:off x="2908300" y="13403529"/>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30429</xdr:rowOff>
    </xdr:from>
    <xdr:to>
      <xdr:col>15</xdr:col>
      <xdr:colOff>50800</xdr:colOff>
      <xdr:row>78</xdr:row>
      <xdr:rowOff>33139</xdr:rowOff>
    </xdr:to>
    <xdr:cxnSp macro="">
      <xdr:nvCxnSpPr>
        <xdr:cNvPr id="182" name="直線コネクタ 181"/>
        <xdr:cNvCxnSpPr/>
      </xdr:nvCxnSpPr>
      <xdr:spPr>
        <a:xfrm flipV="1">
          <a:off x="2019300" y="1340352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33139</xdr:rowOff>
    </xdr:from>
    <xdr:to>
      <xdr:col>10</xdr:col>
      <xdr:colOff>114300</xdr:colOff>
      <xdr:row>78</xdr:row>
      <xdr:rowOff>42709</xdr:rowOff>
    </xdr:to>
    <xdr:cxnSp macro="">
      <xdr:nvCxnSpPr>
        <xdr:cNvPr id="185" name="直線コネクタ 184"/>
        <xdr:cNvCxnSpPr/>
      </xdr:nvCxnSpPr>
      <xdr:spPr>
        <a:xfrm flipV="1">
          <a:off x="1130300" y="1340623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13429</xdr:rowOff>
    </xdr:from>
    <xdr:to>
      <xdr:col>24</xdr:col>
      <xdr:colOff>114300</xdr:colOff>
      <xdr:row>78</xdr:row>
      <xdr:rowOff>115029</xdr:rowOff>
    </xdr:to>
    <xdr:sp macro="" textlink="">
      <xdr:nvSpPr>
        <xdr:cNvPr id="195" name="楕円 194"/>
        <xdr:cNvSpPr/>
      </xdr:nvSpPr>
      <xdr:spPr>
        <a:xfrm>
          <a:off x="45847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36306</xdr:rowOff>
    </xdr:from>
    <xdr:ext cx="469744" cy="259045"/>
    <xdr:sp macro="" textlink="">
      <xdr:nvSpPr>
        <xdr:cNvPr id="196" name="維持補修費該当値テキスト"/>
        <xdr:cNvSpPr txBox="1"/>
      </xdr:nvSpPr>
      <xdr:spPr>
        <a:xfrm>
          <a:off x="4686300" y="132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154246</xdr:rowOff>
    </xdr:from>
    <xdr:to>
      <xdr:col>20</xdr:col>
      <xdr:colOff>38100</xdr:colOff>
      <xdr:row>78</xdr:row>
      <xdr:rowOff>84396</xdr:rowOff>
    </xdr:to>
    <xdr:sp macro="" textlink="">
      <xdr:nvSpPr>
        <xdr:cNvPr id="197" name="楕円 196"/>
        <xdr:cNvSpPr/>
      </xdr:nvSpPr>
      <xdr:spPr>
        <a:xfrm>
          <a:off x="3746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100923</xdr:rowOff>
    </xdr:from>
    <xdr:ext cx="469744" cy="259045"/>
    <xdr:sp macro="" textlink="">
      <xdr:nvSpPr>
        <xdr:cNvPr id="198" name="テキスト ボックス 197"/>
        <xdr:cNvSpPr txBox="1"/>
      </xdr:nvSpPr>
      <xdr:spPr>
        <a:xfrm>
          <a:off x="3562428" y="1313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151079</xdr:rowOff>
    </xdr:from>
    <xdr:to>
      <xdr:col>15</xdr:col>
      <xdr:colOff>101600</xdr:colOff>
      <xdr:row>78</xdr:row>
      <xdr:rowOff>81229</xdr:rowOff>
    </xdr:to>
    <xdr:sp macro="" textlink="">
      <xdr:nvSpPr>
        <xdr:cNvPr id="199" name="楕円 198"/>
        <xdr:cNvSpPr/>
      </xdr:nvSpPr>
      <xdr:spPr>
        <a:xfrm>
          <a:off x="2857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97756</xdr:rowOff>
    </xdr:from>
    <xdr:ext cx="469744" cy="259045"/>
    <xdr:sp macro="" textlink="">
      <xdr:nvSpPr>
        <xdr:cNvPr id="200" name="テキスト ボックス 199"/>
        <xdr:cNvSpPr txBox="1"/>
      </xdr:nvSpPr>
      <xdr:spPr>
        <a:xfrm>
          <a:off x="2673428"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153789</xdr:rowOff>
    </xdr:from>
    <xdr:to>
      <xdr:col>10</xdr:col>
      <xdr:colOff>165100</xdr:colOff>
      <xdr:row>78</xdr:row>
      <xdr:rowOff>83939</xdr:rowOff>
    </xdr:to>
    <xdr:sp macro="" textlink="">
      <xdr:nvSpPr>
        <xdr:cNvPr id="201" name="楕円 200"/>
        <xdr:cNvSpPr/>
      </xdr:nvSpPr>
      <xdr:spPr>
        <a:xfrm>
          <a:off x="1968500" y="13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100466</xdr:rowOff>
    </xdr:from>
    <xdr:ext cx="469744" cy="259045"/>
    <xdr:sp macro="" textlink="">
      <xdr:nvSpPr>
        <xdr:cNvPr id="202" name="テキスト ボックス 201"/>
        <xdr:cNvSpPr txBox="1"/>
      </xdr:nvSpPr>
      <xdr:spPr>
        <a:xfrm>
          <a:off x="1784428" y="131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163359</xdr:rowOff>
    </xdr:from>
    <xdr:to>
      <xdr:col>6</xdr:col>
      <xdr:colOff>38100</xdr:colOff>
      <xdr:row>78</xdr:row>
      <xdr:rowOff>93509</xdr:rowOff>
    </xdr:to>
    <xdr:sp macro="" textlink="">
      <xdr:nvSpPr>
        <xdr:cNvPr id="203" name="楕円 202"/>
        <xdr:cNvSpPr/>
      </xdr:nvSpPr>
      <xdr:spPr>
        <a:xfrm>
          <a:off x="1079500" y="133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110036</xdr:rowOff>
    </xdr:from>
    <xdr:ext cx="469744" cy="259045"/>
    <xdr:sp macro="" textlink="">
      <xdr:nvSpPr>
        <xdr:cNvPr id="204" name="テキスト ボックス 203"/>
        <xdr:cNvSpPr txBox="1"/>
      </xdr:nvSpPr>
      <xdr:spPr>
        <a:xfrm>
          <a:off x="895428" y="131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143490</xdr:rowOff>
    </xdr:from>
    <xdr:to>
      <xdr:col>24</xdr:col>
      <xdr:colOff>63500</xdr:colOff>
      <xdr:row>93</xdr:row>
      <xdr:rowOff>147758</xdr:rowOff>
    </xdr:to>
    <xdr:cxnSp macro="">
      <xdr:nvCxnSpPr>
        <xdr:cNvPr id="234" name="直線コネクタ 233"/>
        <xdr:cNvCxnSpPr/>
      </xdr:nvCxnSpPr>
      <xdr:spPr>
        <a:xfrm flipV="1">
          <a:off x="3797300" y="16088340"/>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140252</xdr:rowOff>
    </xdr:from>
    <xdr:to>
      <xdr:col>19</xdr:col>
      <xdr:colOff>177800</xdr:colOff>
      <xdr:row>93</xdr:row>
      <xdr:rowOff>147758</xdr:rowOff>
    </xdr:to>
    <xdr:cxnSp macro="">
      <xdr:nvCxnSpPr>
        <xdr:cNvPr id="237" name="直線コネクタ 236"/>
        <xdr:cNvCxnSpPr/>
      </xdr:nvCxnSpPr>
      <xdr:spPr>
        <a:xfrm>
          <a:off x="2908300" y="1608510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140252</xdr:rowOff>
    </xdr:from>
    <xdr:to>
      <xdr:col>15</xdr:col>
      <xdr:colOff>50800</xdr:colOff>
      <xdr:row>94</xdr:row>
      <xdr:rowOff>60758</xdr:rowOff>
    </xdr:to>
    <xdr:cxnSp macro="">
      <xdr:nvCxnSpPr>
        <xdr:cNvPr id="240" name="直線コネクタ 239"/>
        <xdr:cNvCxnSpPr/>
      </xdr:nvCxnSpPr>
      <xdr:spPr>
        <a:xfrm flipV="1">
          <a:off x="2019300" y="16085102"/>
          <a:ext cx="889000" cy="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47441</xdr:rowOff>
    </xdr:from>
    <xdr:to>
      <xdr:col>10</xdr:col>
      <xdr:colOff>114300</xdr:colOff>
      <xdr:row>94</xdr:row>
      <xdr:rowOff>60758</xdr:rowOff>
    </xdr:to>
    <xdr:cxnSp macro="">
      <xdr:nvCxnSpPr>
        <xdr:cNvPr id="243" name="直線コネクタ 242"/>
        <xdr:cNvCxnSpPr/>
      </xdr:nvCxnSpPr>
      <xdr:spPr>
        <a:xfrm>
          <a:off x="1130300" y="1616374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92690</xdr:rowOff>
    </xdr:from>
    <xdr:to>
      <xdr:col>24</xdr:col>
      <xdr:colOff>114300</xdr:colOff>
      <xdr:row>94</xdr:row>
      <xdr:rowOff>22840</xdr:rowOff>
    </xdr:to>
    <xdr:sp macro="" textlink="">
      <xdr:nvSpPr>
        <xdr:cNvPr id="253" name="楕円 252"/>
        <xdr:cNvSpPr/>
      </xdr:nvSpPr>
      <xdr:spPr>
        <a:xfrm>
          <a:off x="4584700" y="160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115567</xdr:rowOff>
    </xdr:from>
    <xdr:ext cx="534377" cy="259045"/>
    <xdr:sp macro="" textlink="">
      <xdr:nvSpPr>
        <xdr:cNvPr id="254" name="扶助費該当値テキスト"/>
        <xdr:cNvSpPr txBox="1"/>
      </xdr:nvSpPr>
      <xdr:spPr>
        <a:xfrm>
          <a:off x="4686300" y="158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96958</xdr:rowOff>
    </xdr:from>
    <xdr:to>
      <xdr:col>20</xdr:col>
      <xdr:colOff>38100</xdr:colOff>
      <xdr:row>94</xdr:row>
      <xdr:rowOff>27108</xdr:rowOff>
    </xdr:to>
    <xdr:sp macro="" textlink="">
      <xdr:nvSpPr>
        <xdr:cNvPr id="255" name="楕円 254"/>
        <xdr:cNvSpPr/>
      </xdr:nvSpPr>
      <xdr:spPr>
        <a:xfrm>
          <a:off x="3746500" y="160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43635</xdr:rowOff>
    </xdr:from>
    <xdr:ext cx="534377" cy="259045"/>
    <xdr:sp macro="" textlink="">
      <xdr:nvSpPr>
        <xdr:cNvPr id="256" name="テキスト ボックス 255"/>
        <xdr:cNvSpPr txBox="1"/>
      </xdr:nvSpPr>
      <xdr:spPr>
        <a:xfrm>
          <a:off x="3530111" y="158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89452</xdr:rowOff>
    </xdr:from>
    <xdr:to>
      <xdr:col>15</xdr:col>
      <xdr:colOff>101600</xdr:colOff>
      <xdr:row>94</xdr:row>
      <xdr:rowOff>19602</xdr:rowOff>
    </xdr:to>
    <xdr:sp macro="" textlink="">
      <xdr:nvSpPr>
        <xdr:cNvPr id="257" name="楕円 256"/>
        <xdr:cNvSpPr/>
      </xdr:nvSpPr>
      <xdr:spPr>
        <a:xfrm>
          <a:off x="2857500" y="160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36129</xdr:rowOff>
    </xdr:from>
    <xdr:ext cx="534377" cy="259045"/>
    <xdr:sp macro="" textlink="">
      <xdr:nvSpPr>
        <xdr:cNvPr id="258" name="テキスト ボックス 257"/>
        <xdr:cNvSpPr txBox="1"/>
      </xdr:nvSpPr>
      <xdr:spPr>
        <a:xfrm>
          <a:off x="2641111" y="158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9958</xdr:rowOff>
    </xdr:from>
    <xdr:to>
      <xdr:col>10</xdr:col>
      <xdr:colOff>165100</xdr:colOff>
      <xdr:row>94</xdr:row>
      <xdr:rowOff>111558</xdr:rowOff>
    </xdr:to>
    <xdr:sp macro="" textlink="">
      <xdr:nvSpPr>
        <xdr:cNvPr id="259" name="楕円 258"/>
        <xdr:cNvSpPr/>
      </xdr:nvSpPr>
      <xdr:spPr>
        <a:xfrm>
          <a:off x="1968500" y="16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128085</xdr:rowOff>
    </xdr:from>
    <xdr:ext cx="534377" cy="259045"/>
    <xdr:sp macro="" textlink="">
      <xdr:nvSpPr>
        <xdr:cNvPr id="260" name="テキスト ボックス 259"/>
        <xdr:cNvSpPr txBox="1"/>
      </xdr:nvSpPr>
      <xdr:spPr>
        <a:xfrm>
          <a:off x="1752111" y="15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168091</xdr:rowOff>
    </xdr:from>
    <xdr:to>
      <xdr:col>6</xdr:col>
      <xdr:colOff>38100</xdr:colOff>
      <xdr:row>94</xdr:row>
      <xdr:rowOff>98241</xdr:rowOff>
    </xdr:to>
    <xdr:sp macro="" textlink="">
      <xdr:nvSpPr>
        <xdr:cNvPr id="261" name="楕円 260"/>
        <xdr:cNvSpPr/>
      </xdr:nvSpPr>
      <xdr:spPr>
        <a:xfrm>
          <a:off x="1079500" y="161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89368</xdr:rowOff>
    </xdr:from>
    <xdr:ext cx="534377" cy="259045"/>
    <xdr:sp macro="" textlink="">
      <xdr:nvSpPr>
        <xdr:cNvPr id="262" name="テキスト ボックス 261"/>
        <xdr:cNvSpPr txBox="1"/>
      </xdr:nvSpPr>
      <xdr:spPr>
        <a:xfrm>
          <a:off x="863111" y="162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120616</xdr:rowOff>
    </xdr:from>
    <xdr:to>
      <xdr:col>55</xdr:col>
      <xdr:colOff>0</xdr:colOff>
      <xdr:row>37</xdr:row>
      <xdr:rowOff>52105</xdr:rowOff>
    </xdr:to>
    <xdr:cxnSp macro="">
      <xdr:nvCxnSpPr>
        <xdr:cNvPr id="289" name="直線コネクタ 288"/>
        <xdr:cNvCxnSpPr/>
      </xdr:nvCxnSpPr>
      <xdr:spPr>
        <a:xfrm flipV="1">
          <a:off x="9639300" y="6292816"/>
          <a:ext cx="838200" cy="10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49979</xdr:rowOff>
    </xdr:from>
    <xdr:to>
      <xdr:col>50</xdr:col>
      <xdr:colOff>114300</xdr:colOff>
      <xdr:row>37</xdr:row>
      <xdr:rowOff>52105</xdr:rowOff>
    </xdr:to>
    <xdr:cxnSp macro="">
      <xdr:nvCxnSpPr>
        <xdr:cNvPr id="292" name="直線コネクタ 291"/>
        <xdr:cNvCxnSpPr/>
      </xdr:nvCxnSpPr>
      <xdr:spPr>
        <a:xfrm>
          <a:off x="8750300" y="639362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49979</xdr:rowOff>
    </xdr:from>
    <xdr:to>
      <xdr:col>45</xdr:col>
      <xdr:colOff>177800</xdr:colOff>
      <xdr:row>37</xdr:row>
      <xdr:rowOff>78984</xdr:rowOff>
    </xdr:to>
    <xdr:cxnSp macro="">
      <xdr:nvCxnSpPr>
        <xdr:cNvPr id="295" name="直線コネクタ 294"/>
        <xdr:cNvCxnSpPr/>
      </xdr:nvCxnSpPr>
      <xdr:spPr>
        <a:xfrm flipV="1">
          <a:off x="7861300" y="6393629"/>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78984</xdr:rowOff>
    </xdr:from>
    <xdr:to>
      <xdr:col>41</xdr:col>
      <xdr:colOff>50800</xdr:colOff>
      <xdr:row>37</xdr:row>
      <xdr:rowOff>83551</xdr:rowOff>
    </xdr:to>
    <xdr:cxnSp macro="">
      <xdr:nvCxnSpPr>
        <xdr:cNvPr id="298" name="直線コネクタ 297"/>
        <xdr:cNvCxnSpPr/>
      </xdr:nvCxnSpPr>
      <xdr:spPr>
        <a:xfrm flipV="1">
          <a:off x="6972300" y="6422634"/>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69816</xdr:rowOff>
    </xdr:from>
    <xdr:to>
      <xdr:col>55</xdr:col>
      <xdr:colOff>50800</xdr:colOff>
      <xdr:row>36</xdr:row>
      <xdr:rowOff>171416</xdr:rowOff>
    </xdr:to>
    <xdr:sp macro="" textlink="">
      <xdr:nvSpPr>
        <xdr:cNvPr id="308" name="楕円 307"/>
        <xdr:cNvSpPr/>
      </xdr:nvSpPr>
      <xdr:spPr>
        <a:xfrm>
          <a:off x="10426700" y="62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92693</xdr:rowOff>
    </xdr:from>
    <xdr:ext cx="534377" cy="259045"/>
    <xdr:sp macro="" textlink="">
      <xdr:nvSpPr>
        <xdr:cNvPr id="309" name="補助費等該当値テキスト"/>
        <xdr:cNvSpPr txBox="1"/>
      </xdr:nvSpPr>
      <xdr:spPr>
        <a:xfrm>
          <a:off x="10528300" y="60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1305</xdr:rowOff>
    </xdr:from>
    <xdr:to>
      <xdr:col>50</xdr:col>
      <xdr:colOff>165100</xdr:colOff>
      <xdr:row>37</xdr:row>
      <xdr:rowOff>102905</xdr:rowOff>
    </xdr:to>
    <xdr:sp macro="" textlink="">
      <xdr:nvSpPr>
        <xdr:cNvPr id="310" name="楕円 309"/>
        <xdr:cNvSpPr/>
      </xdr:nvSpPr>
      <xdr:spPr>
        <a:xfrm>
          <a:off x="9588500" y="63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94032</xdr:rowOff>
    </xdr:from>
    <xdr:ext cx="534377" cy="259045"/>
    <xdr:sp macro="" textlink="">
      <xdr:nvSpPr>
        <xdr:cNvPr id="311" name="テキスト ボックス 310"/>
        <xdr:cNvSpPr txBox="1"/>
      </xdr:nvSpPr>
      <xdr:spPr>
        <a:xfrm>
          <a:off x="9372111" y="64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170629</xdr:rowOff>
    </xdr:from>
    <xdr:to>
      <xdr:col>46</xdr:col>
      <xdr:colOff>38100</xdr:colOff>
      <xdr:row>37</xdr:row>
      <xdr:rowOff>100779</xdr:rowOff>
    </xdr:to>
    <xdr:sp macro="" textlink="">
      <xdr:nvSpPr>
        <xdr:cNvPr id="312" name="楕円 311"/>
        <xdr:cNvSpPr/>
      </xdr:nvSpPr>
      <xdr:spPr>
        <a:xfrm>
          <a:off x="8699500" y="63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91906</xdr:rowOff>
    </xdr:from>
    <xdr:ext cx="534377" cy="259045"/>
    <xdr:sp macro="" textlink="">
      <xdr:nvSpPr>
        <xdr:cNvPr id="313" name="テキスト ボックス 312"/>
        <xdr:cNvSpPr txBox="1"/>
      </xdr:nvSpPr>
      <xdr:spPr>
        <a:xfrm>
          <a:off x="8483111" y="64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28184</xdr:rowOff>
    </xdr:from>
    <xdr:to>
      <xdr:col>41</xdr:col>
      <xdr:colOff>101600</xdr:colOff>
      <xdr:row>37</xdr:row>
      <xdr:rowOff>129784</xdr:rowOff>
    </xdr:to>
    <xdr:sp macro="" textlink="">
      <xdr:nvSpPr>
        <xdr:cNvPr id="314" name="楕円 313"/>
        <xdr:cNvSpPr/>
      </xdr:nvSpPr>
      <xdr:spPr>
        <a:xfrm>
          <a:off x="7810500" y="6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120911</xdr:rowOff>
    </xdr:from>
    <xdr:ext cx="534377" cy="259045"/>
    <xdr:sp macro="" textlink="">
      <xdr:nvSpPr>
        <xdr:cNvPr id="315" name="テキスト ボックス 314"/>
        <xdr:cNvSpPr txBox="1"/>
      </xdr:nvSpPr>
      <xdr:spPr>
        <a:xfrm>
          <a:off x="7594111" y="646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32751</xdr:rowOff>
    </xdr:from>
    <xdr:to>
      <xdr:col>36</xdr:col>
      <xdr:colOff>165100</xdr:colOff>
      <xdr:row>37</xdr:row>
      <xdr:rowOff>134351</xdr:rowOff>
    </xdr:to>
    <xdr:sp macro="" textlink="">
      <xdr:nvSpPr>
        <xdr:cNvPr id="316" name="楕円 315"/>
        <xdr:cNvSpPr/>
      </xdr:nvSpPr>
      <xdr:spPr>
        <a:xfrm>
          <a:off x="6921500" y="63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125478</xdr:rowOff>
    </xdr:from>
    <xdr:ext cx="534377" cy="259045"/>
    <xdr:sp macro="" textlink="">
      <xdr:nvSpPr>
        <xdr:cNvPr id="317" name="テキスト ボックス 316"/>
        <xdr:cNvSpPr txBox="1"/>
      </xdr:nvSpPr>
      <xdr:spPr>
        <a:xfrm>
          <a:off x="6705111" y="64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39649</xdr:rowOff>
    </xdr:from>
    <xdr:to>
      <xdr:col>55</xdr:col>
      <xdr:colOff>0</xdr:colOff>
      <xdr:row>58</xdr:row>
      <xdr:rowOff>85373</xdr:rowOff>
    </xdr:to>
    <xdr:cxnSp macro="">
      <xdr:nvCxnSpPr>
        <xdr:cNvPr id="344" name="直線コネクタ 343"/>
        <xdr:cNvCxnSpPr/>
      </xdr:nvCxnSpPr>
      <xdr:spPr>
        <a:xfrm>
          <a:off x="9639300" y="9983749"/>
          <a:ext cx="8382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39649</xdr:rowOff>
    </xdr:from>
    <xdr:to>
      <xdr:col>50</xdr:col>
      <xdr:colOff>114300</xdr:colOff>
      <xdr:row>58</xdr:row>
      <xdr:rowOff>49730</xdr:rowOff>
    </xdr:to>
    <xdr:cxnSp macro="">
      <xdr:nvCxnSpPr>
        <xdr:cNvPr id="347" name="直線コネクタ 346"/>
        <xdr:cNvCxnSpPr/>
      </xdr:nvCxnSpPr>
      <xdr:spPr>
        <a:xfrm flipV="1">
          <a:off x="8750300" y="998374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1461</xdr:rowOff>
    </xdr:from>
    <xdr:to>
      <xdr:col>45</xdr:col>
      <xdr:colOff>177800</xdr:colOff>
      <xdr:row>58</xdr:row>
      <xdr:rowOff>49730</xdr:rowOff>
    </xdr:to>
    <xdr:cxnSp macro="">
      <xdr:nvCxnSpPr>
        <xdr:cNvPr id="350" name="直線コネクタ 349"/>
        <xdr:cNvCxnSpPr/>
      </xdr:nvCxnSpPr>
      <xdr:spPr>
        <a:xfrm>
          <a:off x="7861300" y="9945561"/>
          <a:ext cx="889000" cy="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xdr:rowOff>
    </xdr:from>
    <xdr:to>
      <xdr:col>41</xdr:col>
      <xdr:colOff>50800</xdr:colOff>
      <xdr:row>58</xdr:row>
      <xdr:rowOff>29952</xdr:rowOff>
    </xdr:to>
    <xdr:cxnSp macro="">
      <xdr:nvCxnSpPr>
        <xdr:cNvPr id="353" name="直線コネクタ 352"/>
        <xdr:cNvCxnSpPr/>
      </xdr:nvCxnSpPr>
      <xdr:spPr>
        <a:xfrm flipV="1">
          <a:off x="6972300" y="9945561"/>
          <a:ext cx="8890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34573</xdr:rowOff>
    </xdr:from>
    <xdr:to>
      <xdr:col>55</xdr:col>
      <xdr:colOff>50800</xdr:colOff>
      <xdr:row>58</xdr:row>
      <xdr:rowOff>136173</xdr:rowOff>
    </xdr:to>
    <xdr:sp macro="" textlink="">
      <xdr:nvSpPr>
        <xdr:cNvPr id="363" name="楕円 362"/>
        <xdr:cNvSpPr/>
      </xdr:nvSpPr>
      <xdr:spPr>
        <a:xfrm>
          <a:off x="10426700" y="99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120950</xdr:rowOff>
    </xdr:from>
    <xdr:ext cx="534377" cy="259045"/>
    <xdr:sp macro="" textlink="">
      <xdr:nvSpPr>
        <xdr:cNvPr id="364" name="普通建設事業費該当値テキスト"/>
        <xdr:cNvSpPr txBox="1"/>
      </xdr:nvSpPr>
      <xdr:spPr>
        <a:xfrm>
          <a:off x="10528300"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160299</xdr:rowOff>
    </xdr:from>
    <xdr:to>
      <xdr:col>50</xdr:col>
      <xdr:colOff>165100</xdr:colOff>
      <xdr:row>58</xdr:row>
      <xdr:rowOff>90449</xdr:rowOff>
    </xdr:to>
    <xdr:sp macro="" textlink="">
      <xdr:nvSpPr>
        <xdr:cNvPr id="365" name="楕円 364"/>
        <xdr:cNvSpPr/>
      </xdr:nvSpPr>
      <xdr:spPr>
        <a:xfrm>
          <a:off x="9588500" y="99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81576</xdr:rowOff>
    </xdr:from>
    <xdr:ext cx="534377" cy="259045"/>
    <xdr:sp macro="" textlink="">
      <xdr:nvSpPr>
        <xdr:cNvPr id="366" name="テキスト ボックス 365"/>
        <xdr:cNvSpPr txBox="1"/>
      </xdr:nvSpPr>
      <xdr:spPr>
        <a:xfrm>
          <a:off x="9372111" y="100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170380</xdr:rowOff>
    </xdr:from>
    <xdr:to>
      <xdr:col>46</xdr:col>
      <xdr:colOff>38100</xdr:colOff>
      <xdr:row>58</xdr:row>
      <xdr:rowOff>100530</xdr:rowOff>
    </xdr:to>
    <xdr:sp macro="" textlink="">
      <xdr:nvSpPr>
        <xdr:cNvPr id="367" name="楕円 366"/>
        <xdr:cNvSpPr/>
      </xdr:nvSpPr>
      <xdr:spPr>
        <a:xfrm>
          <a:off x="8699500" y="99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91657</xdr:rowOff>
    </xdr:from>
    <xdr:ext cx="534377" cy="259045"/>
    <xdr:sp macro="" textlink="">
      <xdr:nvSpPr>
        <xdr:cNvPr id="368" name="テキスト ボックス 367"/>
        <xdr:cNvSpPr txBox="1"/>
      </xdr:nvSpPr>
      <xdr:spPr>
        <a:xfrm>
          <a:off x="8483111" y="100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122111</xdr:rowOff>
    </xdr:from>
    <xdr:to>
      <xdr:col>41</xdr:col>
      <xdr:colOff>101600</xdr:colOff>
      <xdr:row>58</xdr:row>
      <xdr:rowOff>52261</xdr:rowOff>
    </xdr:to>
    <xdr:sp macro="" textlink="">
      <xdr:nvSpPr>
        <xdr:cNvPr id="369" name="楕円 368"/>
        <xdr:cNvSpPr/>
      </xdr:nvSpPr>
      <xdr:spPr>
        <a:xfrm>
          <a:off x="7810500" y="98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43388</xdr:rowOff>
    </xdr:from>
    <xdr:ext cx="534377" cy="259045"/>
    <xdr:sp macro="" textlink="">
      <xdr:nvSpPr>
        <xdr:cNvPr id="370" name="テキスト ボックス 369"/>
        <xdr:cNvSpPr txBox="1"/>
      </xdr:nvSpPr>
      <xdr:spPr>
        <a:xfrm>
          <a:off x="7594111" y="99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150602</xdr:rowOff>
    </xdr:from>
    <xdr:to>
      <xdr:col>36</xdr:col>
      <xdr:colOff>165100</xdr:colOff>
      <xdr:row>58</xdr:row>
      <xdr:rowOff>80752</xdr:rowOff>
    </xdr:to>
    <xdr:sp macro="" textlink="">
      <xdr:nvSpPr>
        <xdr:cNvPr id="371" name="楕円 370"/>
        <xdr:cNvSpPr/>
      </xdr:nvSpPr>
      <xdr:spPr>
        <a:xfrm>
          <a:off x="6921500" y="99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71879</xdr:rowOff>
    </xdr:from>
    <xdr:ext cx="534377" cy="259045"/>
    <xdr:sp macro="" textlink="">
      <xdr:nvSpPr>
        <xdr:cNvPr id="372" name="テキスト ボックス 371"/>
        <xdr:cNvSpPr txBox="1"/>
      </xdr:nvSpPr>
      <xdr:spPr>
        <a:xfrm>
          <a:off x="6705111" y="100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105056</xdr:rowOff>
    </xdr:from>
    <xdr:to>
      <xdr:col>55</xdr:col>
      <xdr:colOff>0</xdr:colOff>
      <xdr:row>78</xdr:row>
      <xdr:rowOff>120459</xdr:rowOff>
    </xdr:to>
    <xdr:cxnSp macro="">
      <xdr:nvCxnSpPr>
        <xdr:cNvPr id="399" name="直線コネクタ 398"/>
        <xdr:cNvCxnSpPr/>
      </xdr:nvCxnSpPr>
      <xdr:spPr>
        <a:xfrm>
          <a:off x="9639300" y="13478156"/>
          <a:ext cx="8382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105056</xdr:rowOff>
    </xdr:from>
    <xdr:to>
      <xdr:col>50</xdr:col>
      <xdr:colOff>114300</xdr:colOff>
      <xdr:row>78</xdr:row>
      <xdr:rowOff>115345</xdr:rowOff>
    </xdr:to>
    <xdr:cxnSp macro="">
      <xdr:nvCxnSpPr>
        <xdr:cNvPr id="402" name="直線コネクタ 401"/>
        <xdr:cNvCxnSpPr/>
      </xdr:nvCxnSpPr>
      <xdr:spPr>
        <a:xfrm flipV="1">
          <a:off x="8750300" y="13478156"/>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44949</xdr:rowOff>
    </xdr:from>
    <xdr:to>
      <xdr:col>45</xdr:col>
      <xdr:colOff>177800</xdr:colOff>
      <xdr:row>78</xdr:row>
      <xdr:rowOff>115345</xdr:rowOff>
    </xdr:to>
    <xdr:cxnSp macro="">
      <xdr:nvCxnSpPr>
        <xdr:cNvPr id="405" name="直線コネクタ 404"/>
        <xdr:cNvCxnSpPr/>
      </xdr:nvCxnSpPr>
      <xdr:spPr>
        <a:xfrm>
          <a:off x="7861300" y="13418049"/>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44949</xdr:rowOff>
    </xdr:from>
    <xdr:to>
      <xdr:col>41</xdr:col>
      <xdr:colOff>50800</xdr:colOff>
      <xdr:row>78</xdr:row>
      <xdr:rowOff>62086</xdr:rowOff>
    </xdr:to>
    <xdr:cxnSp macro="">
      <xdr:nvCxnSpPr>
        <xdr:cNvPr id="408" name="直線コネクタ 407"/>
        <xdr:cNvCxnSpPr/>
      </xdr:nvCxnSpPr>
      <xdr:spPr>
        <a:xfrm flipV="1">
          <a:off x="6972300" y="13418049"/>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69659</xdr:rowOff>
    </xdr:from>
    <xdr:to>
      <xdr:col>55</xdr:col>
      <xdr:colOff>50800</xdr:colOff>
      <xdr:row>78</xdr:row>
      <xdr:rowOff>171259</xdr:rowOff>
    </xdr:to>
    <xdr:sp macro="" textlink="">
      <xdr:nvSpPr>
        <xdr:cNvPr id="418" name="楕円 417"/>
        <xdr:cNvSpPr/>
      </xdr:nvSpPr>
      <xdr:spPr>
        <a:xfrm>
          <a:off x="10426700" y="134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54256</xdr:rowOff>
    </xdr:from>
    <xdr:to>
      <xdr:col>50</xdr:col>
      <xdr:colOff>165100</xdr:colOff>
      <xdr:row>78</xdr:row>
      <xdr:rowOff>155856</xdr:rowOff>
    </xdr:to>
    <xdr:sp macro="" textlink="">
      <xdr:nvSpPr>
        <xdr:cNvPr id="420" name="楕円 419"/>
        <xdr:cNvSpPr/>
      </xdr:nvSpPr>
      <xdr:spPr>
        <a:xfrm>
          <a:off x="9588500" y="134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146983</xdr:rowOff>
    </xdr:from>
    <xdr:ext cx="534377" cy="259045"/>
    <xdr:sp macro="" textlink="">
      <xdr:nvSpPr>
        <xdr:cNvPr id="421" name="テキスト ボックス 420"/>
        <xdr:cNvSpPr txBox="1"/>
      </xdr:nvSpPr>
      <xdr:spPr>
        <a:xfrm>
          <a:off x="9372111" y="135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64545</xdr:rowOff>
    </xdr:from>
    <xdr:to>
      <xdr:col>46</xdr:col>
      <xdr:colOff>38100</xdr:colOff>
      <xdr:row>78</xdr:row>
      <xdr:rowOff>166145</xdr:rowOff>
    </xdr:to>
    <xdr:sp macro="" textlink="">
      <xdr:nvSpPr>
        <xdr:cNvPr id="422" name="楕円 421"/>
        <xdr:cNvSpPr/>
      </xdr:nvSpPr>
      <xdr:spPr>
        <a:xfrm>
          <a:off x="8699500" y="134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157272</xdr:rowOff>
    </xdr:from>
    <xdr:ext cx="534377" cy="259045"/>
    <xdr:sp macro="" textlink="">
      <xdr:nvSpPr>
        <xdr:cNvPr id="423" name="テキスト ボックス 422"/>
        <xdr:cNvSpPr txBox="1"/>
      </xdr:nvSpPr>
      <xdr:spPr>
        <a:xfrm>
          <a:off x="8483111" y="135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165599</xdr:rowOff>
    </xdr:from>
    <xdr:to>
      <xdr:col>41</xdr:col>
      <xdr:colOff>101600</xdr:colOff>
      <xdr:row>78</xdr:row>
      <xdr:rowOff>95749</xdr:rowOff>
    </xdr:to>
    <xdr:sp macro="" textlink="">
      <xdr:nvSpPr>
        <xdr:cNvPr id="424" name="楕円 423"/>
        <xdr:cNvSpPr/>
      </xdr:nvSpPr>
      <xdr:spPr>
        <a:xfrm>
          <a:off x="7810500" y="133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112276</xdr:rowOff>
    </xdr:from>
    <xdr:ext cx="534377" cy="259045"/>
    <xdr:sp macro="" textlink="">
      <xdr:nvSpPr>
        <xdr:cNvPr id="425" name="テキスト ボックス 424"/>
        <xdr:cNvSpPr txBox="1"/>
      </xdr:nvSpPr>
      <xdr:spPr>
        <a:xfrm>
          <a:off x="7594111" y="131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11286</xdr:rowOff>
    </xdr:from>
    <xdr:to>
      <xdr:col>36</xdr:col>
      <xdr:colOff>165100</xdr:colOff>
      <xdr:row>78</xdr:row>
      <xdr:rowOff>112886</xdr:rowOff>
    </xdr:to>
    <xdr:sp macro="" textlink="">
      <xdr:nvSpPr>
        <xdr:cNvPr id="426" name="楕円 425"/>
        <xdr:cNvSpPr/>
      </xdr:nvSpPr>
      <xdr:spPr>
        <a:xfrm>
          <a:off x="6921500" y="133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104013</xdr:rowOff>
    </xdr:from>
    <xdr:ext cx="534377" cy="259045"/>
    <xdr:sp macro="" textlink="">
      <xdr:nvSpPr>
        <xdr:cNvPr id="427" name="テキスト ボックス 426"/>
        <xdr:cNvSpPr txBox="1"/>
      </xdr:nvSpPr>
      <xdr:spPr>
        <a:xfrm>
          <a:off x="6705111" y="134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47134</xdr:rowOff>
    </xdr:from>
    <xdr:to>
      <xdr:col>54</xdr:col>
      <xdr:colOff>189865</xdr:colOff>
      <xdr:row>97</xdr:row>
      <xdr:rowOff>148261</xdr:rowOff>
    </xdr:to>
    <xdr:cxnSp macro="">
      <xdr:nvCxnSpPr>
        <xdr:cNvPr id="447" name="直線コネクタ 446"/>
        <xdr:cNvCxnSpPr/>
      </xdr:nvCxnSpPr>
      <xdr:spPr>
        <a:xfrm flipV="1">
          <a:off x="10475595" y="15649084"/>
          <a:ext cx="1270" cy="11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152088</xdr:rowOff>
    </xdr:from>
    <xdr:ext cx="469744" cy="259045"/>
    <xdr:sp macro="" textlink="">
      <xdr:nvSpPr>
        <xdr:cNvPr id="448" name="普通建設事業費 （ うち更新整備　）最小値テキスト"/>
        <xdr:cNvSpPr txBox="1"/>
      </xdr:nvSpPr>
      <xdr:spPr>
        <a:xfrm>
          <a:off x="10528300" y="16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148261</xdr:rowOff>
    </xdr:from>
    <xdr:to>
      <xdr:col>55</xdr:col>
      <xdr:colOff>88900</xdr:colOff>
      <xdr:row>97</xdr:row>
      <xdr:rowOff>148261</xdr:rowOff>
    </xdr:to>
    <xdr:cxnSp macro="">
      <xdr:nvCxnSpPr>
        <xdr:cNvPr id="449" name="直線コネクタ 448"/>
        <xdr:cNvCxnSpPr/>
      </xdr:nvCxnSpPr>
      <xdr:spPr>
        <a:xfrm>
          <a:off x="10388600" y="167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165261</xdr:rowOff>
    </xdr:from>
    <xdr:ext cx="599010" cy="259045"/>
    <xdr:sp macro="" textlink="">
      <xdr:nvSpPr>
        <xdr:cNvPr id="450" name="普通建設事業費 （ うち更新整備　）最大値テキスト"/>
        <xdr:cNvSpPr txBox="1"/>
      </xdr:nvSpPr>
      <xdr:spPr>
        <a:xfrm>
          <a:off x="10528300" y="154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47134</xdr:rowOff>
    </xdr:from>
    <xdr:to>
      <xdr:col>55</xdr:col>
      <xdr:colOff>88900</xdr:colOff>
      <xdr:row>91</xdr:row>
      <xdr:rowOff>47134</xdr:rowOff>
    </xdr:to>
    <xdr:cxnSp macro="">
      <xdr:nvCxnSpPr>
        <xdr:cNvPr id="451" name="直線コネクタ 450"/>
        <xdr:cNvCxnSpPr/>
      </xdr:nvCxnSpPr>
      <xdr:spPr>
        <a:xfrm>
          <a:off x="10388600" y="156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65514</xdr:rowOff>
    </xdr:from>
    <xdr:to>
      <xdr:col>55</xdr:col>
      <xdr:colOff>0</xdr:colOff>
      <xdr:row>97</xdr:row>
      <xdr:rowOff>146289</xdr:rowOff>
    </xdr:to>
    <xdr:cxnSp macro="">
      <xdr:nvCxnSpPr>
        <xdr:cNvPr id="452" name="直線コネクタ 451"/>
        <xdr:cNvCxnSpPr/>
      </xdr:nvCxnSpPr>
      <xdr:spPr>
        <a:xfrm>
          <a:off x="9639300" y="16696164"/>
          <a:ext cx="838200" cy="8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122876</xdr:rowOff>
    </xdr:from>
    <xdr:ext cx="534377" cy="259045"/>
    <xdr:sp macro="" textlink="">
      <xdr:nvSpPr>
        <xdr:cNvPr id="453" name="普通建設事業費 （ うち更新整備　）平均値テキスト"/>
        <xdr:cNvSpPr txBox="1"/>
      </xdr:nvSpPr>
      <xdr:spPr>
        <a:xfrm>
          <a:off x="10528300" y="1641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99999</xdr:rowOff>
    </xdr:from>
    <xdr:to>
      <xdr:col>55</xdr:col>
      <xdr:colOff>50800</xdr:colOff>
      <xdr:row>97</xdr:row>
      <xdr:rowOff>30149</xdr:rowOff>
    </xdr:to>
    <xdr:sp macro="" textlink="">
      <xdr:nvSpPr>
        <xdr:cNvPr id="454" name="フローチャート: 判断 453"/>
        <xdr:cNvSpPr/>
      </xdr:nvSpPr>
      <xdr:spPr>
        <a:xfrm>
          <a:off x="104267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55147</xdr:rowOff>
    </xdr:from>
    <xdr:to>
      <xdr:col>50</xdr:col>
      <xdr:colOff>114300</xdr:colOff>
      <xdr:row>97</xdr:row>
      <xdr:rowOff>65514</xdr:rowOff>
    </xdr:to>
    <xdr:cxnSp macro="">
      <xdr:nvCxnSpPr>
        <xdr:cNvPr id="455" name="直線コネクタ 454"/>
        <xdr:cNvCxnSpPr/>
      </xdr:nvCxnSpPr>
      <xdr:spPr>
        <a:xfrm>
          <a:off x="8750300" y="16685797"/>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128797</xdr:rowOff>
    </xdr:from>
    <xdr:to>
      <xdr:col>50</xdr:col>
      <xdr:colOff>165100</xdr:colOff>
      <xdr:row>97</xdr:row>
      <xdr:rowOff>58947</xdr:rowOff>
    </xdr:to>
    <xdr:sp macro="" textlink="">
      <xdr:nvSpPr>
        <xdr:cNvPr id="456" name="フローチャート: 判断 455"/>
        <xdr:cNvSpPr/>
      </xdr:nvSpPr>
      <xdr:spPr>
        <a:xfrm>
          <a:off x="9588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75474</xdr:rowOff>
    </xdr:from>
    <xdr:ext cx="534377" cy="259045"/>
    <xdr:sp macro="" textlink="">
      <xdr:nvSpPr>
        <xdr:cNvPr id="457" name="テキスト ボックス 456"/>
        <xdr:cNvSpPr txBox="1"/>
      </xdr:nvSpPr>
      <xdr:spPr>
        <a:xfrm>
          <a:off x="9372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55147</xdr:rowOff>
    </xdr:from>
    <xdr:to>
      <xdr:col>45</xdr:col>
      <xdr:colOff>177800</xdr:colOff>
      <xdr:row>97</xdr:row>
      <xdr:rowOff>111931</xdr:rowOff>
    </xdr:to>
    <xdr:cxnSp macro="">
      <xdr:nvCxnSpPr>
        <xdr:cNvPr id="458" name="直線コネクタ 457"/>
        <xdr:cNvCxnSpPr/>
      </xdr:nvCxnSpPr>
      <xdr:spPr>
        <a:xfrm flipV="1">
          <a:off x="7861300" y="16685797"/>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128763</xdr:rowOff>
    </xdr:from>
    <xdr:to>
      <xdr:col>46</xdr:col>
      <xdr:colOff>38100</xdr:colOff>
      <xdr:row>97</xdr:row>
      <xdr:rowOff>58913</xdr:rowOff>
    </xdr:to>
    <xdr:sp macro="" textlink="">
      <xdr:nvSpPr>
        <xdr:cNvPr id="459" name="フローチャート: 判断 458"/>
        <xdr:cNvSpPr/>
      </xdr:nvSpPr>
      <xdr:spPr>
        <a:xfrm>
          <a:off x="8699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75440</xdr:rowOff>
    </xdr:from>
    <xdr:ext cx="534377" cy="259045"/>
    <xdr:sp macro="" textlink="">
      <xdr:nvSpPr>
        <xdr:cNvPr id="460" name="テキスト ボックス 459"/>
        <xdr:cNvSpPr txBox="1"/>
      </xdr:nvSpPr>
      <xdr:spPr>
        <a:xfrm>
          <a:off x="8483111" y="163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111931</xdr:rowOff>
    </xdr:from>
    <xdr:to>
      <xdr:col>41</xdr:col>
      <xdr:colOff>50800</xdr:colOff>
      <xdr:row>97</xdr:row>
      <xdr:rowOff>165771</xdr:rowOff>
    </xdr:to>
    <xdr:cxnSp macro="">
      <xdr:nvCxnSpPr>
        <xdr:cNvPr id="461" name="直線コネクタ 460"/>
        <xdr:cNvCxnSpPr/>
      </xdr:nvCxnSpPr>
      <xdr:spPr>
        <a:xfrm flipV="1">
          <a:off x="6972300" y="16742581"/>
          <a:ext cx="889000" cy="5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2" name="フローチャート: 判断 461"/>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3" name="テキスト ボックス 462"/>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4" name="フローチャート: 判断 463"/>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5" name="テキスト ボックス 464"/>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95489</xdr:rowOff>
    </xdr:from>
    <xdr:to>
      <xdr:col>55</xdr:col>
      <xdr:colOff>50800</xdr:colOff>
      <xdr:row>98</xdr:row>
      <xdr:rowOff>25639</xdr:rowOff>
    </xdr:to>
    <xdr:sp macro="" textlink="">
      <xdr:nvSpPr>
        <xdr:cNvPr id="471" name="楕円 470"/>
        <xdr:cNvSpPr/>
      </xdr:nvSpPr>
      <xdr:spPr>
        <a:xfrm>
          <a:off x="10426700" y="167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10416</xdr:rowOff>
    </xdr:from>
    <xdr:ext cx="469744" cy="259045"/>
    <xdr:sp macro="" textlink="">
      <xdr:nvSpPr>
        <xdr:cNvPr id="472" name="普通建設事業費 （ うち更新整備　）該当値テキスト"/>
        <xdr:cNvSpPr txBox="1"/>
      </xdr:nvSpPr>
      <xdr:spPr>
        <a:xfrm>
          <a:off x="10528300" y="166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14714</xdr:rowOff>
    </xdr:from>
    <xdr:to>
      <xdr:col>50</xdr:col>
      <xdr:colOff>165100</xdr:colOff>
      <xdr:row>97</xdr:row>
      <xdr:rowOff>116314</xdr:rowOff>
    </xdr:to>
    <xdr:sp macro="" textlink="">
      <xdr:nvSpPr>
        <xdr:cNvPr id="473" name="楕円 472"/>
        <xdr:cNvSpPr/>
      </xdr:nvSpPr>
      <xdr:spPr>
        <a:xfrm>
          <a:off x="9588500" y="166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107441</xdr:rowOff>
    </xdr:from>
    <xdr:ext cx="534377" cy="259045"/>
    <xdr:sp macro="" textlink="">
      <xdr:nvSpPr>
        <xdr:cNvPr id="474" name="テキスト ボックス 473"/>
        <xdr:cNvSpPr txBox="1"/>
      </xdr:nvSpPr>
      <xdr:spPr>
        <a:xfrm>
          <a:off x="9372111" y="167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4347</xdr:rowOff>
    </xdr:from>
    <xdr:to>
      <xdr:col>46</xdr:col>
      <xdr:colOff>38100</xdr:colOff>
      <xdr:row>97</xdr:row>
      <xdr:rowOff>105947</xdr:rowOff>
    </xdr:to>
    <xdr:sp macro="" textlink="">
      <xdr:nvSpPr>
        <xdr:cNvPr id="475" name="楕円 474"/>
        <xdr:cNvSpPr/>
      </xdr:nvSpPr>
      <xdr:spPr>
        <a:xfrm>
          <a:off x="8699500" y="16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97074</xdr:rowOff>
    </xdr:from>
    <xdr:ext cx="534377" cy="259045"/>
    <xdr:sp macro="" textlink="">
      <xdr:nvSpPr>
        <xdr:cNvPr id="476" name="テキスト ボックス 475"/>
        <xdr:cNvSpPr txBox="1"/>
      </xdr:nvSpPr>
      <xdr:spPr>
        <a:xfrm>
          <a:off x="8483111" y="167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61131</xdr:rowOff>
    </xdr:from>
    <xdr:to>
      <xdr:col>41</xdr:col>
      <xdr:colOff>101600</xdr:colOff>
      <xdr:row>97</xdr:row>
      <xdr:rowOff>162731</xdr:rowOff>
    </xdr:to>
    <xdr:sp macro="" textlink="">
      <xdr:nvSpPr>
        <xdr:cNvPr id="477" name="楕円 476"/>
        <xdr:cNvSpPr/>
      </xdr:nvSpPr>
      <xdr:spPr>
        <a:xfrm>
          <a:off x="7810500" y="166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153858</xdr:rowOff>
    </xdr:from>
    <xdr:ext cx="534377" cy="259045"/>
    <xdr:sp macro="" textlink="">
      <xdr:nvSpPr>
        <xdr:cNvPr id="478" name="テキスト ボックス 477"/>
        <xdr:cNvSpPr txBox="1"/>
      </xdr:nvSpPr>
      <xdr:spPr>
        <a:xfrm>
          <a:off x="7594111" y="167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114971</xdr:rowOff>
    </xdr:from>
    <xdr:to>
      <xdr:col>36</xdr:col>
      <xdr:colOff>165100</xdr:colOff>
      <xdr:row>98</xdr:row>
      <xdr:rowOff>45121</xdr:rowOff>
    </xdr:to>
    <xdr:sp macro="" textlink="">
      <xdr:nvSpPr>
        <xdr:cNvPr id="479" name="楕円 478"/>
        <xdr:cNvSpPr/>
      </xdr:nvSpPr>
      <xdr:spPr>
        <a:xfrm>
          <a:off x="6921500" y="167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36248</xdr:rowOff>
    </xdr:from>
    <xdr:ext cx="469744" cy="259045"/>
    <xdr:sp macro="" textlink="">
      <xdr:nvSpPr>
        <xdr:cNvPr id="480" name="テキスト ボックス 479"/>
        <xdr:cNvSpPr txBox="1"/>
      </xdr:nvSpPr>
      <xdr:spPr>
        <a:xfrm>
          <a:off x="6737428" y="1683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4" name="直線コネクタ 503"/>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07"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08" name="直線コネクタ 507"/>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137719</xdr:rowOff>
    </xdr:from>
    <xdr:to>
      <xdr:col>85</xdr:col>
      <xdr:colOff>127000</xdr:colOff>
      <xdr:row>39</xdr:row>
      <xdr:rowOff>18409</xdr:rowOff>
    </xdr:to>
    <xdr:cxnSp macro="">
      <xdr:nvCxnSpPr>
        <xdr:cNvPr id="509" name="直線コネクタ 508"/>
        <xdr:cNvCxnSpPr/>
      </xdr:nvCxnSpPr>
      <xdr:spPr>
        <a:xfrm flipV="1">
          <a:off x="15481300" y="5624119"/>
          <a:ext cx="838200" cy="108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0"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1" name="フローチャート: 判断 510"/>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100171</xdr:rowOff>
    </xdr:from>
    <xdr:to>
      <xdr:col>81</xdr:col>
      <xdr:colOff>50800</xdr:colOff>
      <xdr:row>39</xdr:row>
      <xdr:rowOff>18409</xdr:rowOff>
    </xdr:to>
    <xdr:cxnSp macro="">
      <xdr:nvCxnSpPr>
        <xdr:cNvPr id="512" name="直線コネクタ 511"/>
        <xdr:cNvCxnSpPr/>
      </xdr:nvCxnSpPr>
      <xdr:spPr>
        <a:xfrm>
          <a:off x="14592300" y="6615271"/>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3" name="フローチャート: 判断 512"/>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4" name="テキスト ボックス 513"/>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100171</xdr:rowOff>
    </xdr:from>
    <xdr:to>
      <xdr:col>76</xdr:col>
      <xdr:colOff>114300</xdr:colOff>
      <xdr:row>39</xdr:row>
      <xdr:rowOff>40602</xdr:rowOff>
    </xdr:to>
    <xdr:cxnSp macro="">
      <xdr:nvCxnSpPr>
        <xdr:cNvPr id="515" name="直線コネクタ 514"/>
        <xdr:cNvCxnSpPr/>
      </xdr:nvCxnSpPr>
      <xdr:spPr>
        <a:xfrm flipV="1">
          <a:off x="13703300" y="6615271"/>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16" name="フローチャート: 判断 515"/>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17" name="テキスト ボックス 516"/>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20238</xdr:rowOff>
    </xdr:from>
    <xdr:to>
      <xdr:col>71</xdr:col>
      <xdr:colOff>177800</xdr:colOff>
      <xdr:row>39</xdr:row>
      <xdr:rowOff>40602</xdr:rowOff>
    </xdr:to>
    <xdr:cxnSp macro="">
      <xdr:nvCxnSpPr>
        <xdr:cNvPr id="518" name="直線コネクタ 517"/>
        <xdr:cNvCxnSpPr/>
      </xdr:nvCxnSpPr>
      <xdr:spPr>
        <a:xfrm>
          <a:off x="12814300" y="670678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19" name="フローチャート: 判断 518"/>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0" name="テキスト ボックス 519"/>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1" name="フローチャート: 判断 520"/>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2" name="テキスト ボックス 521"/>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86919</xdr:rowOff>
    </xdr:from>
    <xdr:to>
      <xdr:col>85</xdr:col>
      <xdr:colOff>177800</xdr:colOff>
      <xdr:row>33</xdr:row>
      <xdr:rowOff>17069</xdr:rowOff>
    </xdr:to>
    <xdr:sp macro="" textlink="">
      <xdr:nvSpPr>
        <xdr:cNvPr id="528" name="楕円 527"/>
        <xdr:cNvSpPr/>
      </xdr:nvSpPr>
      <xdr:spPr>
        <a:xfrm>
          <a:off x="16268700" y="55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109796</xdr:rowOff>
    </xdr:from>
    <xdr:ext cx="534377" cy="259045"/>
    <xdr:sp macro="" textlink="">
      <xdr:nvSpPr>
        <xdr:cNvPr id="529" name="災害復旧事業費該当値テキスト"/>
        <xdr:cNvSpPr txBox="1"/>
      </xdr:nvSpPr>
      <xdr:spPr>
        <a:xfrm>
          <a:off x="16370300" y="54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139059</xdr:rowOff>
    </xdr:from>
    <xdr:to>
      <xdr:col>81</xdr:col>
      <xdr:colOff>101600</xdr:colOff>
      <xdr:row>39</xdr:row>
      <xdr:rowOff>69209</xdr:rowOff>
    </xdr:to>
    <xdr:sp macro="" textlink="">
      <xdr:nvSpPr>
        <xdr:cNvPr id="530" name="楕円 529"/>
        <xdr:cNvSpPr/>
      </xdr:nvSpPr>
      <xdr:spPr>
        <a:xfrm>
          <a:off x="15430500" y="6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60336</xdr:rowOff>
    </xdr:from>
    <xdr:ext cx="469744" cy="259045"/>
    <xdr:sp macro="" textlink="">
      <xdr:nvSpPr>
        <xdr:cNvPr id="531" name="テキスト ボックス 530"/>
        <xdr:cNvSpPr txBox="1"/>
      </xdr:nvSpPr>
      <xdr:spPr>
        <a:xfrm>
          <a:off x="15246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49371</xdr:rowOff>
    </xdr:from>
    <xdr:to>
      <xdr:col>76</xdr:col>
      <xdr:colOff>165100</xdr:colOff>
      <xdr:row>38</xdr:row>
      <xdr:rowOff>150971</xdr:rowOff>
    </xdr:to>
    <xdr:sp macro="" textlink="">
      <xdr:nvSpPr>
        <xdr:cNvPr id="532" name="楕円 531"/>
        <xdr:cNvSpPr/>
      </xdr:nvSpPr>
      <xdr:spPr>
        <a:xfrm>
          <a:off x="14541500" y="65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167498</xdr:rowOff>
    </xdr:from>
    <xdr:ext cx="469744" cy="259045"/>
    <xdr:sp macro="" textlink="">
      <xdr:nvSpPr>
        <xdr:cNvPr id="533" name="テキスト ボックス 532"/>
        <xdr:cNvSpPr txBox="1"/>
      </xdr:nvSpPr>
      <xdr:spPr>
        <a:xfrm>
          <a:off x="14357428" y="63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161252</xdr:rowOff>
    </xdr:from>
    <xdr:to>
      <xdr:col>72</xdr:col>
      <xdr:colOff>38100</xdr:colOff>
      <xdr:row>39</xdr:row>
      <xdr:rowOff>91402</xdr:rowOff>
    </xdr:to>
    <xdr:sp macro="" textlink="">
      <xdr:nvSpPr>
        <xdr:cNvPr id="534" name="楕円 533"/>
        <xdr:cNvSpPr/>
      </xdr:nvSpPr>
      <xdr:spPr>
        <a:xfrm>
          <a:off x="13652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82529</xdr:rowOff>
    </xdr:from>
    <xdr:ext cx="378565" cy="259045"/>
    <xdr:sp macro="" textlink="">
      <xdr:nvSpPr>
        <xdr:cNvPr id="535" name="テキスト ボックス 534"/>
        <xdr:cNvSpPr txBox="1"/>
      </xdr:nvSpPr>
      <xdr:spPr>
        <a:xfrm>
          <a:off x="13514017" y="67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140888</xdr:rowOff>
    </xdr:from>
    <xdr:to>
      <xdr:col>67</xdr:col>
      <xdr:colOff>101600</xdr:colOff>
      <xdr:row>39</xdr:row>
      <xdr:rowOff>71038</xdr:rowOff>
    </xdr:to>
    <xdr:sp macro="" textlink="">
      <xdr:nvSpPr>
        <xdr:cNvPr id="536" name="楕円 535"/>
        <xdr:cNvSpPr/>
      </xdr:nvSpPr>
      <xdr:spPr>
        <a:xfrm>
          <a:off x="12763500" y="66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62165</xdr:rowOff>
    </xdr:from>
    <xdr:ext cx="469744" cy="259045"/>
    <xdr:sp macro="" textlink="">
      <xdr:nvSpPr>
        <xdr:cNvPr id="537" name="テキスト ボックス 536"/>
        <xdr:cNvSpPr txBox="1"/>
      </xdr:nvSpPr>
      <xdr:spPr>
        <a:xfrm>
          <a:off x="12579428" y="67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1" name="テキスト ボックス 55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3" name="テキスト ボックス 55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5" name="テキスト ボックス 55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9" name="直線コネクタ 55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9" name="テキスト ボックス 56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2" name="テキスト ボックス 57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4" name="フローチャート: 判断 57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5" name="テキスト ボックス 57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7" name="テキスト ボックス 57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6" name="テキスト ボックス 58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8" name="テキスト ボックス 58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0" name="テキスト ボックス 589"/>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2" name="テキスト ボックス 59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8" name="直線コネクタ 617"/>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9"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0" name="直線コネクタ 619"/>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1"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2" name="直線コネクタ 621"/>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163278</xdr:rowOff>
    </xdr:from>
    <xdr:to>
      <xdr:col>85</xdr:col>
      <xdr:colOff>127000</xdr:colOff>
      <xdr:row>76</xdr:row>
      <xdr:rowOff>163725</xdr:rowOff>
    </xdr:to>
    <xdr:cxnSp macro="">
      <xdr:nvCxnSpPr>
        <xdr:cNvPr id="623" name="直線コネクタ 622"/>
        <xdr:cNvCxnSpPr/>
      </xdr:nvCxnSpPr>
      <xdr:spPr>
        <a:xfrm flipV="1">
          <a:off x="15481300" y="13193478"/>
          <a:ext cx="8382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4"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5" name="フローチャート: 判断 624"/>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163725</xdr:rowOff>
    </xdr:from>
    <xdr:to>
      <xdr:col>81</xdr:col>
      <xdr:colOff>50800</xdr:colOff>
      <xdr:row>77</xdr:row>
      <xdr:rowOff>9834</xdr:rowOff>
    </xdr:to>
    <xdr:cxnSp macro="">
      <xdr:nvCxnSpPr>
        <xdr:cNvPr id="626" name="直線コネクタ 625"/>
        <xdr:cNvCxnSpPr/>
      </xdr:nvCxnSpPr>
      <xdr:spPr>
        <a:xfrm flipV="1">
          <a:off x="14592300" y="13193925"/>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7" name="フローチャート: 判断 626"/>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8" name="テキスト ボックス 627"/>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9834</xdr:rowOff>
    </xdr:from>
    <xdr:to>
      <xdr:col>76</xdr:col>
      <xdr:colOff>114300</xdr:colOff>
      <xdr:row>77</xdr:row>
      <xdr:rowOff>51842</xdr:rowOff>
    </xdr:to>
    <xdr:cxnSp macro="">
      <xdr:nvCxnSpPr>
        <xdr:cNvPr id="629" name="直線コネクタ 628"/>
        <xdr:cNvCxnSpPr/>
      </xdr:nvCxnSpPr>
      <xdr:spPr>
        <a:xfrm flipV="1">
          <a:off x="13703300" y="13211484"/>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0" name="フローチャート: 判断 629"/>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1" name="テキスト ボックス 630"/>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51842</xdr:rowOff>
    </xdr:from>
    <xdr:to>
      <xdr:col>71</xdr:col>
      <xdr:colOff>177800</xdr:colOff>
      <xdr:row>77</xdr:row>
      <xdr:rowOff>57088</xdr:rowOff>
    </xdr:to>
    <xdr:cxnSp macro="">
      <xdr:nvCxnSpPr>
        <xdr:cNvPr id="632" name="直線コネクタ 631"/>
        <xdr:cNvCxnSpPr/>
      </xdr:nvCxnSpPr>
      <xdr:spPr>
        <a:xfrm flipV="1">
          <a:off x="12814300" y="13253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3" name="フローチャート: 判断 632"/>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4" name="テキスト ボックス 633"/>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5" name="フローチャート: 判断 634"/>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36" name="テキスト ボックス 635"/>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112478</xdr:rowOff>
    </xdr:from>
    <xdr:to>
      <xdr:col>85</xdr:col>
      <xdr:colOff>177800</xdr:colOff>
      <xdr:row>77</xdr:row>
      <xdr:rowOff>42628</xdr:rowOff>
    </xdr:to>
    <xdr:sp macro="" textlink="">
      <xdr:nvSpPr>
        <xdr:cNvPr id="642" name="楕円 641"/>
        <xdr:cNvSpPr/>
      </xdr:nvSpPr>
      <xdr:spPr>
        <a:xfrm>
          <a:off x="16268700" y="131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90905</xdr:rowOff>
    </xdr:from>
    <xdr:ext cx="534377" cy="259045"/>
    <xdr:sp macro="" textlink="">
      <xdr:nvSpPr>
        <xdr:cNvPr id="643" name="公債費該当値テキスト"/>
        <xdr:cNvSpPr txBox="1"/>
      </xdr:nvSpPr>
      <xdr:spPr>
        <a:xfrm>
          <a:off x="16370300" y="131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112925</xdr:rowOff>
    </xdr:from>
    <xdr:to>
      <xdr:col>81</xdr:col>
      <xdr:colOff>101600</xdr:colOff>
      <xdr:row>77</xdr:row>
      <xdr:rowOff>43075</xdr:rowOff>
    </xdr:to>
    <xdr:sp macro="" textlink="">
      <xdr:nvSpPr>
        <xdr:cNvPr id="644" name="楕円 643"/>
        <xdr:cNvSpPr/>
      </xdr:nvSpPr>
      <xdr:spPr>
        <a:xfrm>
          <a:off x="15430500" y="131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34202</xdr:rowOff>
    </xdr:from>
    <xdr:ext cx="534377" cy="259045"/>
    <xdr:sp macro="" textlink="">
      <xdr:nvSpPr>
        <xdr:cNvPr id="645" name="テキスト ボックス 644"/>
        <xdr:cNvSpPr txBox="1"/>
      </xdr:nvSpPr>
      <xdr:spPr>
        <a:xfrm>
          <a:off x="15214111" y="132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130484</xdr:rowOff>
    </xdr:from>
    <xdr:to>
      <xdr:col>76</xdr:col>
      <xdr:colOff>165100</xdr:colOff>
      <xdr:row>77</xdr:row>
      <xdr:rowOff>60634</xdr:rowOff>
    </xdr:to>
    <xdr:sp macro="" textlink="">
      <xdr:nvSpPr>
        <xdr:cNvPr id="646" name="楕円 645"/>
        <xdr:cNvSpPr/>
      </xdr:nvSpPr>
      <xdr:spPr>
        <a:xfrm>
          <a:off x="14541500" y="131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51761</xdr:rowOff>
    </xdr:from>
    <xdr:ext cx="534377" cy="259045"/>
    <xdr:sp macro="" textlink="">
      <xdr:nvSpPr>
        <xdr:cNvPr id="647" name="テキスト ボックス 646"/>
        <xdr:cNvSpPr txBox="1"/>
      </xdr:nvSpPr>
      <xdr:spPr>
        <a:xfrm>
          <a:off x="14325111" y="132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xdr:rowOff>
    </xdr:from>
    <xdr:to>
      <xdr:col>72</xdr:col>
      <xdr:colOff>38100</xdr:colOff>
      <xdr:row>77</xdr:row>
      <xdr:rowOff>102642</xdr:rowOff>
    </xdr:to>
    <xdr:sp macro="" textlink="">
      <xdr:nvSpPr>
        <xdr:cNvPr id="648" name="楕円 647"/>
        <xdr:cNvSpPr/>
      </xdr:nvSpPr>
      <xdr:spPr>
        <a:xfrm>
          <a:off x="13652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93769</xdr:rowOff>
    </xdr:from>
    <xdr:ext cx="534377" cy="259045"/>
    <xdr:sp macro="" textlink="">
      <xdr:nvSpPr>
        <xdr:cNvPr id="649" name="テキスト ボックス 648"/>
        <xdr:cNvSpPr txBox="1"/>
      </xdr:nvSpPr>
      <xdr:spPr>
        <a:xfrm>
          <a:off x="13436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6288</xdr:rowOff>
    </xdr:from>
    <xdr:to>
      <xdr:col>67</xdr:col>
      <xdr:colOff>101600</xdr:colOff>
      <xdr:row>77</xdr:row>
      <xdr:rowOff>107888</xdr:rowOff>
    </xdr:to>
    <xdr:sp macro="" textlink="">
      <xdr:nvSpPr>
        <xdr:cNvPr id="650" name="楕円 649"/>
        <xdr:cNvSpPr/>
      </xdr:nvSpPr>
      <xdr:spPr>
        <a:xfrm>
          <a:off x="12763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99015</xdr:rowOff>
    </xdr:from>
    <xdr:ext cx="534377" cy="259045"/>
    <xdr:sp macro="" textlink="">
      <xdr:nvSpPr>
        <xdr:cNvPr id="651" name="テキスト ボックス 650"/>
        <xdr:cNvSpPr txBox="1"/>
      </xdr:nvSpPr>
      <xdr:spPr>
        <a:xfrm>
          <a:off x="12547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1" name="直線コネクタ 670"/>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2"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3" name="直線コネクタ 672"/>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4"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5" name="直線コネクタ 674"/>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9638</xdr:rowOff>
    </xdr:from>
    <xdr:to>
      <xdr:col>85</xdr:col>
      <xdr:colOff>127000</xdr:colOff>
      <xdr:row>98</xdr:row>
      <xdr:rowOff>17707</xdr:rowOff>
    </xdr:to>
    <xdr:cxnSp macro="">
      <xdr:nvCxnSpPr>
        <xdr:cNvPr id="676" name="直線コネクタ 675"/>
        <xdr:cNvCxnSpPr/>
      </xdr:nvCxnSpPr>
      <xdr:spPr>
        <a:xfrm>
          <a:off x="15481300" y="16811738"/>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7"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8" name="フローチャート: 判断 677"/>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2511</xdr:rowOff>
    </xdr:from>
    <xdr:to>
      <xdr:col>81</xdr:col>
      <xdr:colOff>50800</xdr:colOff>
      <xdr:row>98</xdr:row>
      <xdr:rowOff>9638</xdr:rowOff>
    </xdr:to>
    <xdr:cxnSp macro="">
      <xdr:nvCxnSpPr>
        <xdr:cNvPr id="679" name="直線コネクタ 678"/>
        <xdr:cNvCxnSpPr/>
      </xdr:nvCxnSpPr>
      <xdr:spPr>
        <a:xfrm>
          <a:off x="14592300" y="16804611"/>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0" name="フローチャート: 判断 679"/>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1" name="テキスト ボックス 680"/>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2511</xdr:rowOff>
    </xdr:from>
    <xdr:to>
      <xdr:col>76</xdr:col>
      <xdr:colOff>114300</xdr:colOff>
      <xdr:row>98</xdr:row>
      <xdr:rowOff>16073</xdr:rowOff>
    </xdr:to>
    <xdr:cxnSp macro="">
      <xdr:nvCxnSpPr>
        <xdr:cNvPr id="682" name="直線コネクタ 681"/>
        <xdr:cNvCxnSpPr/>
      </xdr:nvCxnSpPr>
      <xdr:spPr>
        <a:xfrm flipV="1">
          <a:off x="13703300" y="16804611"/>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3" name="フローチャート: 判断 682"/>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4" name="テキスト ボックス 683"/>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16073</xdr:rowOff>
    </xdr:from>
    <xdr:to>
      <xdr:col>71</xdr:col>
      <xdr:colOff>177800</xdr:colOff>
      <xdr:row>98</xdr:row>
      <xdr:rowOff>19999</xdr:rowOff>
    </xdr:to>
    <xdr:cxnSp macro="">
      <xdr:nvCxnSpPr>
        <xdr:cNvPr id="685" name="直線コネクタ 684"/>
        <xdr:cNvCxnSpPr/>
      </xdr:nvCxnSpPr>
      <xdr:spPr>
        <a:xfrm flipV="1">
          <a:off x="12814300" y="16818173"/>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6" name="フローチャート: 判断 685"/>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7" name="テキスト ボックス 686"/>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88" name="フローチャート: 判断 687"/>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89" name="テキスト ボックス 688"/>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138357</xdr:rowOff>
    </xdr:from>
    <xdr:to>
      <xdr:col>85</xdr:col>
      <xdr:colOff>177800</xdr:colOff>
      <xdr:row>98</xdr:row>
      <xdr:rowOff>68507</xdr:rowOff>
    </xdr:to>
    <xdr:sp macro="" textlink="">
      <xdr:nvSpPr>
        <xdr:cNvPr id="695" name="楕円 694"/>
        <xdr:cNvSpPr/>
      </xdr:nvSpPr>
      <xdr:spPr>
        <a:xfrm>
          <a:off x="16268700" y="167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53284</xdr:rowOff>
    </xdr:from>
    <xdr:ext cx="469744" cy="259045"/>
    <xdr:sp macro="" textlink="">
      <xdr:nvSpPr>
        <xdr:cNvPr id="696" name="積立金該当値テキスト"/>
        <xdr:cNvSpPr txBox="1"/>
      </xdr:nvSpPr>
      <xdr:spPr>
        <a:xfrm>
          <a:off x="16370300" y="1668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130288</xdr:rowOff>
    </xdr:from>
    <xdr:to>
      <xdr:col>81</xdr:col>
      <xdr:colOff>101600</xdr:colOff>
      <xdr:row>98</xdr:row>
      <xdr:rowOff>60438</xdr:rowOff>
    </xdr:to>
    <xdr:sp macro="" textlink="">
      <xdr:nvSpPr>
        <xdr:cNvPr id="697" name="楕円 696"/>
        <xdr:cNvSpPr/>
      </xdr:nvSpPr>
      <xdr:spPr>
        <a:xfrm>
          <a:off x="15430500" y="167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51565</xdr:rowOff>
    </xdr:from>
    <xdr:ext cx="469744" cy="259045"/>
    <xdr:sp macro="" textlink="">
      <xdr:nvSpPr>
        <xdr:cNvPr id="698" name="テキスト ボックス 697"/>
        <xdr:cNvSpPr txBox="1"/>
      </xdr:nvSpPr>
      <xdr:spPr>
        <a:xfrm>
          <a:off x="15246428" y="168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123161</xdr:rowOff>
    </xdr:from>
    <xdr:to>
      <xdr:col>76</xdr:col>
      <xdr:colOff>165100</xdr:colOff>
      <xdr:row>98</xdr:row>
      <xdr:rowOff>53311</xdr:rowOff>
    </xdr:to>
    <xdr:sp macro="" textlink="">
      <xdr:nvSpPr>
        <xdr:cNvPr id="699" name="楕円 698"/>
        <xdr:cNvSpPr/>
      </xdr:nvSpPr>
      <xdr:spPr>
        <a:xfrm>
          <a:off x="14541500" y="16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44438</xdr:rowOff>
    </xdr:from>
    <xdr:ext cx="469744" cy="259045"/>
    <xdr:sp macro="" textlink="">
      <xdr:nvSpPr>
        <xdr:cNvPr id="700" name="テキスト ボックス 699"/>
        <xdr:cNvSpPr txBox="1"/>
      </xdr:nvSpPr>
      <xdr:spPr>
        <a:xfrm>
          <a:off x="14357428" y="168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136723</xdr:rowOff>
    </xdr:from>
    <xdr:to>
      <xdr:col>72</xdr:col>
      <xdr:colOff>38100</xdr:colOff>
      <xdr:row>98</xdr:row>
      <xdr:rowOff>66873</xdr:rowOff>
    </xdr:to>
    <xdr:sp macro="" textlink="">
      <xdr:nvSpPr>
        <xdr:cNvPr id="701" name="楕円 700"/>
        <xdr:cNvSpPr/>
      </xdr:nvSpPr>
      <xdr:spPr>
        <a:xfrm>
          <a:off x="13652500" y="167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58000</xdr:rowOff>
    </xdr:from>
    <xdr:ext cx="469744" cy="259045"/>
    <xdr:sp macro="" textlink="">
      <xdr:nvSpPr>
        <xdr:cNvPr id="702" name="テキスト ボックス 701"/>
        <xdr:cNvSpPr txBox="1"/>
      </xdr:nvSpPr>
      <xdr:spPr>
        <a:xfrm>
          <a:off x="13468428" y="168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140649</xdr:rowOff>
    </xdr:from>
    <xdr:to>
      <xdr:col>67</xdr:col>
      <xdr:colOff>101600</xdr:colOff>
      <xdr:row>98</xdr:row>
      <xdr:rowOff>70799</xdr:rowOff>
    </xdr:to>
    <xdr:sp macro="" textlink="">
      <xdr:nvSpPr>
        <xdr:cNvPr id="703" name="楕円 702"/>
        <xdr:cNvSpPr/>
      </xdr:nvSpPr>
      <xdr:spPr>
        <a:xfrm>
          <a:off x="12763500" y="16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61926</xdr:rowOff>
    </xdr:from>
    <xdr:ext cx="378565" cy="259045"/>
    <xdr:sp macro="" textlink="">
      <xdr:nvSpPr>
        <xdr:cNvPr id="704" name="テキスト ボックス 703"/>
        <xdr:cNvSpPr txBox="1"/>
      </xdr:nvSpPr>
      <xdr:spPr>
        <a:xfrm>
          <a:off x="12625017" y="1686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6" name="直線コネクタ 725"/>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9"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0" name="直線コネクタ 729"/>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139563</xdr:rowOff>
    </xdr:to>
    <xdr:cxnSp macro="">
      <xdr:nvCxnSpPr>
        <xdr:cNvPr id="731" name="直線コネクタ 730"/>
        <xdr:cNvCxnSpPr/>
      </xdr:nvCxnSpPr>
      <xdr:spPr>
        <a:xfrm flipV="1">
          <a:off x="21323300" y="665452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2"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3" name="フローチャート: 判断 732"/>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137917</xdr:rowOff>
    </xdr:from>
    <xdr:to>
      <xdr:col>111</xdr:col>
      <xdr:colOff>177800</xdr:colOff>
      <xdr:row>38</xdr:row>
      <xdr:rowOff>139563</xdr:rowOff>
    </xdr:to>
    <xdr:cxnSp macro="">
      <xdr:nvCxnSpPr>
        <xdr:cNvPr id="734" name="直線コネクタ 733"/>
        <xdr:cNvCxnSpPr/>
      </xdr:nvCxnSpPr>
      <xdr:spPr>
        <a:xfrm>
          <a:off x="20434300" y="6653017"/>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5" name="フローチャート: 判断 734"/>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6" name="テキスト ボックス 735"/>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137917</xdr:rowOff>
    </xdr:from>
    <xdr:to>
      <xdr:col>107</xdr:col>
      <xdr:colOff>50800</xdr:colOff>
      <xdr:row>38</xdr:row>
      <xdr:rowOff>139700</xdr:rowOff>
    </xdr:to>
    <xdr:cxnSp macro="">
      <xdr:nvCxnSpPr>
        <xdr:cNvPr id="737" name="直線コネクタ 736"/>
        <xdr:cNvCxnSpPr/>
      </xdr:nvCxnSpPr>
      <xdr:spPr>
        <a:xfrm flipV="1">
          <a:off x="19545300" y="665301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8" name="フローチャート: 判断 737"/>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9" name="テキスト ボックス 738"/>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40" name="直線コネクタ 739"/>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1" name="フローチャート: 判断 740"/>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2" name="テキスト ボックス 741"/>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3" name="フローチャート: 判断 742"/>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4" name="テキスト ボックス 743"/>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0" name="楕円 749"/>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1"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88763</xdr:rowOff>
    </xdr:from>
    <xdr:to>
      <xdr:col>112</xdr:col>
      <xdr:colOff>38100</xdr:colOff>
      <xdr:row>39</xdr:row>
      <xdr:rowOff>18913</xdr:rowOff>
    </xdr:to>
    <xdr:sp macro="" textlink="">
      <xdr:nvSpPr>
        <xdr:cNvPr id="752" name="楕円 751"/>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10040</xdr:rowOff>
    </xdr:from>
    <xdr:ext cx="249299" cy="259045"/>
    <xdr:sp macro="" textlink="">
      <xdr:nvSpPr>
        <xdr:cNvPr id="753" name="テキスト ボックス 752"/>
        <xdr:cNvSpPr txBox="1"/>
      </xdr:nvSpPr>
      <xdr:spPr>
        <a:xfrm>
          <a:off x="21198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87117</xdr:rowOff>
    </xdr:from>
    <xdr:to>
      <xdr:col>107</xdr:col>
      <xdr:colOff>101600</xdr:colOff>
      <xdr:row>39</xdr:row>
      <xdr:rowOff>17267</xdr:rowOff>
    </xdr:to>
    <xdr:sp macro="" textlink="">
      <xdr:nvSpPr>
        <xdr:cNvPr id="754" name="楕円 753"/>
        <xdr:cNvSpPr/>
      </xdr:nvSpPr>
      <xdr:spPr>
        <a:xfrm>
          <a:off x="2038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8394</xdr:rowOff>
    </xdr:from>
    <xdr:ext cx="313932" cy="259045"/>
    <xdr:sp macro="" textlink="">
      <xdr:nvSpPr>
        <xdr:cNvPr id="755" name="テキスト ボックス 754"/>
        <xdr:cNvSpPr txBox="1"/>
      </xdr:nvSpPr>
      <xdr:spPr>
        <a:xfrm>
          <a:off x="2027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58" name="楕円 757"/>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59" name="テキスト ボックス 758"/>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1" name="直線コネクタ 780"/>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4"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5" name="直線コネクタ 784"/>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38064</xdr:rowOff>
    </xdr:from>
    <xdr:to>
      <xdr:col>116</xdr:col>
      <xdr:colOff>63500</xdr:colOff>
      <xdr:row>55</xdr:row>
      <xdr:rowOff>86071</xdr:rowOff>
    </xdr:to>
    <xdr:cxnSp macro="">
      <xdr:nvCxnSpPr>
        <xdr:cNvPr id="786" name="直線コネクタ 785"/>
        <xdr:cNvCxnSpPr/>
      </xdr:nvCxnSpPr>
      <xdr:spPr>
        <a:xfrm>
          <a:off x="21323300" y="946781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7"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8" name="フローチャート: 判断 787"/>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38064</xdr:rowOff>
    </xdr:from>
    <xdr:to>
      <xdr:col>111</xdr:col>
      <xdr:colOff>177800</xdr:colOff>
      <xdr:row>55</xdr:row>
      <xdr:rowOff>38156</xdr:rowOff>
    </xdr:to>
    <xdr:cxnSp macro="">
      <xdr:nvCxnSpPr>
        <xdr:cNvPr id="789" name="直線コネクタ 788"/>
        <xdr:cNvCxnSpPr/>
      </xdr:nvCxnSpPr>
      <xdr:spPr>
        <a:xfrm flipV="1">
          <a:off x="20434300" y="946781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0" name="フローチャート: 判断 789"/>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1" name="テキスト ボックス 790"/>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21286</xdr:rowOff>
    </xdr:from>
    <xdr:to>
      <xdr:col>107</xdr:col>
      <xdr:colOff>50800</xdr:colOff>
      <xdr:row>55</xdr:row>
      <xdr:rowOff>38156</xdr:rowOff>
    </xdr:to>
    <xdr:cxnSp macro="">
      <xdr:nvCxnSpPr>
        <xdr:cNvPr id="792" name="直線コネクタ 791"/>
        <xdr:cNvCxnSpPr/>
      </xdr:nvCxnSpPr>
      <xdr:spPr>
        <a:xfrm>
          <a:off x="19545300" y="945103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3" name="フローチャート: 判断 792"/>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4" name="テキスト ボックス 793"/>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21286</xdr:rowOff>
    </xdr:from>
    <xdr:to>
      <xdr:col>102</xdr:col>
      <xdr:colOff>114300</xdr:colOff>
      <xdr:row>55</xdr:row>
      <xdr:rowOff>56627</xdr:rowOff>
    </xdr:to>
    <xdr:cxnSp macro="">
      <xdr:nvCxnSpPr>
        <xdr:cNvPr id="795" name="直線コネクタ 794"/>
        <xdr:cNvCxnSpPr/>
      </xdr:nvCxnSpPr>
      <xdr:spPr>
        <a:xfrm flipV="1">
          <a:off x="18656300" y="9451036"/>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6" name="フローチャート: 判断 795"/>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7" name="テキスト ボックス 796"/>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798" name="フローチャート: 判断 797"/>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799" name="テキスト ボックス 798"/>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35271</xdr:rowOff>
    </xdr:from>
    <xdr:to>
      <xdr:col>116</xdr:col>
      <xdr:colOff>114300</xdr:colOff>
      <xdr:row>55</xdr:row>
      <xdr:rowOff>136871</xdr:rowOff>
    </xdr:to>
    <xdr:sp macro="" textlink="">
      <xdr:nvSpPr>
        <xdr:cNvPr id="805" name="楕円 804"/>
        <xdr:cNvSpPr/>
      </xdr:nvSpPr>
      <xdr:spPr>
        <a:xfrm>
          <a:off x="22110700" y="94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58148</xdr:rowOff>
    </xdr:from>
    <xdr:ext cx="534377" cy="259045"/>
    <xdr:sp macro="" textlink="">
      <xdr:nvSpPr>
        <xdr:cNvPr id="806" name="貸付金該当値テキスト"/>
        <xdr:cNvSpPr txBox="1"/>
      </xdr:nvSpPr>
      <xdr:spPr>
        <a:xfrm>
          <a:off x="22212300" y="93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158714</xdr:rowOff>
    </xdr:from>
    <xdr:to>
      <xdr:col>112</xdr:col>
      <xdr:colOff>38100</xdr:colOff>
      <xdr:row>55</xdr:row>
      <xdr:rowOff>88864</xdr:rowOff>
    </xdr:to>
    <xdr:sp macro="" textlink="">
      <xdr:nvSpPr>
        <xdr:cNvPr id="807" name="楕円 806"/>
        <xdr:cNvSpPr/>
      </xdr:nvSpPr>
      <xdr:spPr>
        <a:xfrm>
          <a:off x="212725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105391</xdr:rowOff>
    </xdr:from>
    <xdr:ext cx="534377" cy="259045"/>
    <xdr:sp macro="" textlink="">
      <xdr:nvSpPr>
        <xdr:cNvPr id="808" name="テキスト ボックス 807"/>
        <xdr:cNvSpPr txBox="1"/>
      </xdr:nvSpPr>
      <xdr:spPr>
        <a:xfrm>
          <a:off x="21056111" y="91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158806</xdr:rowOff>
    </xdr:from>
    <xdr:to>
      <xdr:col>107</xdr:col>
      <xdr:colOff>101600</xdr:colOff>
      <xdr:row>55</xdr:row>
      <xdr:rowOff>88956</xdr:rowOff>
    </xdr:to>
    <xdr:sp macro="" textlink="">
      <xdr:nvSpPr>
        <xdr:cNvPr id="809" name="楕円 808"/>
        <xdr:cNvSpPr/>
      </xdr:nvSpPr>
      <xdr:spPr>
        <a:xfrm>
          <a:off x="20383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105483</xdr:rowOff>
    </xdr:from>
    <xdr:ext cx="534377" cy="259045"/>
    <xdr:sp macro="" textlink="">
      <xdr:nvSpPr>
        <xdr:cNvPr id="810" name="テキスト ボックス 809"/>
        <xdr:cNvSpPr txBox="1"/>
      </xdr:nvSpPr>
      <xdr:spPr>
        <a:xfrm>
          <a:off x="2016711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141936</xdr:rowOff>
    </xdr:from>
    <xdr:to>
      <xdr:col>102</xdr:col>
      <xdr:colOff>165100</xdr:colOff>
      <xdr:row>55</xdr:row>
      <xdr:rowOff>72086</xdr:rowOff>
    </xdr:to>
    <xdr:sp macro="" textlink="">
      <xdr:nvSpPr>
        <xdr:cNvPr id="811" name="楕円 810"/>
        <xdr:cNvSpPr/>
      </xdr:nvSpPr>
      <xdr:spPr>
        <a:xfrm>
          <a:off x="194945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88613</xdr:rowOff>
    </xdr:from>
    <xdr:ext cx="534377" cy="259045"/>
    <xdr:sp macro="" textlink="">
      <xdr:nvSpPr>
        <xdr:cNvPr id="812" name="テキスト ボックス 811"/>
        <xdr:cNvSpPr txBox="1"/>
      </xdr:nvSpPr>
      <xdr:spPr>
        <a:xfrm>
          <a:off x="19278111"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5827</xdr:rowOff>
    </xdr:from>
    <xdr:to>
      <xdr:col>98</xdr:col>
      <xdr:colOff>38100</xdr:colOff>
      <xdr:row>55</xdr:row>
      <xdr:rowOff>107427</xdr:rowOff>
    </xdr:to>
    <xdr:sp macro="" textlink="">
      <xdr:nvSpPr>
        <xdr:cNvPr id="813" name="楕円 812"/>
        <xdr:cNvSpPr/>
      </xdr:nvSpPr>
      <xdr:spPr>
        <a:xfrm>
          <a:off x="18605500" y="9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123954</xdr:rowOff>
    </xdr:from>
    <xdr:ext cx="534377" cy="259045"/>
    <xdr:sp macro="" textlink="">
      <xdr:nvSpPr>
        <xdr:cNvPr id="814" name="テキスト ボックス 813"/>
        <xdr:cNvSpPr txBox="1"/>
      </xdr:nvSpPr>
      <xdr:spPr>
        <a:xfrm>
          <a:off x="18389111" y="9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9" name="直線コネクタ 838"/>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0"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1" name="直線コネクタ 840"/>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2"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3" name="直線コネクタ 842"/>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27610</xdr:rowOff>
    </xdr:from>
    <xdr:to>
      <xdr:col>116</xdr:col>
      <xdr:colOff>63500</xdr:colOff>
      <xdr:row>74</xdr:row>
      <xdr:rowOff>105315</xdr:rowOff>
    </xdr:to>
    <xdr:cxnSp macro="">
      <xdr:nvCxnSpPr>
        <xdr:cNvPr id="844" name="直線コネクタ 843"/>
        <xdr:cNvCxnSpPr/>
      </xdr:nvCxnSpPr>
      <xdr:spPr>
        <a:xfrm flipV="1">
          <a:off x="21323300" y="12714910"/>
          <a:ext cx="8382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5"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6" name="フローチャート: 判断 845"/>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105315</xdr:rowOff>
    </xdr:from>
    <xdr:to>
      <xdr:col>111</xdr:col>
      <xdr:colOff>177800</xdr:colOff>
      <xdr:row>74</xdr:row>
      <xdr:rowOff>125927</xdr:rowOff>
    </xdr:to>
    <xdr:cxnSp macro="">
      <xdr:nvCxnSpPr>
        <xdr:cNvPr id="847" name="直線コネクタ 846"/>
        <xdr:cNvCxnSpPr/>
      </xdr:nvCxnSpPr>
      <xdr:spPr>
        <a:xfrm flipV="1">
          <a:off x="20434300" y="1279261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8" name="フローチャート: 判断 847"/>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9" name="テキスト ボックス 848"/>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125927</xdr:rowOff>
    </xdr:from>
    <xdr:to>
      <xdr:col>107</xdr:col>
      <xdr:colOff>50800</xdr:colOff>
      <xdr:row>74</xdr:row>
      <xdr:rowOff>140576</xdr:rowOff>
    </xdr:to>
    <xdr:cxnSp macro="">
      <xdr:nvCxnSpPr>
        <xdr:cNvPr id="850" name="直線コネクタ 849"/>
        <xdr:cNvCxnSpPr/>
      </xdr:nvCxnSpPr>
      <xdr:spPr>
        <a:xfrm flipV="1">
          <a:off x="19545300" y="1281322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1" name="フローチャート: 判断 850"/>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2" name="テキスト ボックス 851"/>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140576</xdr:rowOff>
    </xdr:from>
    <xdr:to>
      <xdr:col>102</xdr:col>
      <xdr:colOff>114300</xdr:colOff>
      <xdr:row>75</xdr:row>
      <xdr:rowOff>59328</xdr:rowOff>
    </xdr:to>
    <xdr:cxnSp macro="">
      <xdr:nvCxnSpPr>
        <xdr:cNvPr id="853" name="直線コネクタ 852"/>
        <xdr:cNvCxnSpPr/>
      </xdr:nvCxnSpPr>
      <xdr:spPr>
        <a:xfrm flipV="1">
          <a:off x="18656300" y="12827876"/>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4" name="フローチャート: 判断 853"/>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5" name="テキスト ボックス 854"/>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56" name="フローチャート: 判断 855"/>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57" name="テキスト ボックス 856"/>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148260</xdr:rowOff>
    </xdr:from>
    <xdr:to>
      <xdr:col>116</xdr:col>
      <xdr:colOff>114300</xdr:colOff>
      <xdr:row>74</xdr:row>
      <xdr:rowOff>78410</xdr:rowOff>
    </xdr:to>
    <xdr:sp macro="" textlink="">
      <xdr:nvSpPr>
        <xdr:cNvPr id="863" name="楕円 862"/>
        <xdr:cNvSpPr/>
      </xdr:nvSpPr>
      <xdr:spPr>
        <a:xfrm>
          <a:off x="221107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171137</xdr:rowOff>
    </xdr:from>
    <xdr:ext cx="534377" cy="259045"/>
    <xdr:sp macro="" textlink="">
      <xdr:nvSpPr>
        <xdr:cNvPr id="864" name="繰出金該当値テキスト"/>
        <xdr:cNvSpPr txBox="1"/>
      </xdr:nvSpPr>
      <xdr:spPr>
        <a:xfrm>
          <a:off x="22212300" y="125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54515</xdr:rowOff>
    </xdr:from>
    <xdr:to>
      <xdr:col>112</xdr:col>
      <xdr:colOff>38100</xdr:colOff>
      <xdr:row>74</xdr:row>
      <xdr:rowOff>156115</xdr:rowOff>
    </xdr:to>
    <xdr:sp macro="" textlink="">
      <xdr:nvSpPr>
        <xdr:cNvPr id="865" name="楕円 864"/>
        <xdr:cNvSpPr/>
      </xdr:nvSpPr>
      <xdr:spPr>
        <a:xfrm>
          <a:off x="212725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1192</xdr:rowOff>
    </xdr:from>
    <xdr:ext cx="534377" cy="259045"/>
    <xdr:sp macro="" textlink="">
      <xdr:nvSpPr>
        <xdr:cNvPr id="866" name="テキスト ボックス 865"/>
        <xdr:cNvSpPr txBox="1"/>
      </xdr:nvSpPr>
      <xdr:spPr>
        <a:xfrm>
          <a:off x="21056111" y="12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75127</xdr:rowOff>
    </xdr:from>
    <xdr:to>
      <xdr:col>107</xdr:col>
      <xdr:colOff>101600</xdr:colOff>
      <xdr:row>75</xdr:row>
      <xdr:rowOff>5277</xdr:rowOff>
    </xdr:to>
    <xdr:sp macro="" textlink="">
      <xdr:nvSpPr>
        <xdr:cNvPr id="867" name="楕円 866"/>
        <xdr:cNvSpPr/>
      </xdr:nvSpPr>
      <xdr:spPr>
        <a:xfrm>
          <a:off x="203835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21804</xdr:rowOff>
    </xdr:from>
    <xdr:ext cx="534377" cy="259045"/>
    <xdr:sp macro="" textlink="">
      <xdr:nvSpPr>
        <xdr:cNvPr id="868" name="テキスト ボックス 867"/>
        <xdr:cNvSpPr txBox="1"/>
      </xdr:nvSpPr>
      <xdr:spPr>
        <a:xfrm>
          <a:off x="20167111" y="12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89776</xdr:rowOff>
    </xdr:from>
    <xdr:to>
      <xdr:col>102</xdr:col>
      <xdr:colOff>165100</xdr:colOff>
      <xdr:row>75</xdr:row>
      <xdr:rowOff>19926</xdr:rowOff>
    </xdr:to>
    <xdr:sp macro="" textlink="">
      <xdr:nvSpPr>
        <xdr:cNvPr id="869" name="楕円 868"/>
        <xdr:cNvSpPr/>
      </xdr:nvSpPr>
      <xdr:spPr>
        <a:xfrm>
          <a:off x="19494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36453</xdr:rowOff>
    </xdr:from>
    <xdr:ext cx="534377" cy="259045"/>
    <xdr:sp macro="" textlink="">
      <xdr:nvSpPr>
        <xdr:cNvPr id="870" name="テキスト ボックス 869"/>
        <xdr:cNvSpPr txBox="1"/>
      </xdr:nvSpPr>
      <xdr:spPr>
        <a:xfrm>
          <a:off x="19278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8528</xdr:rowOff>
    </xdr:from>
    <xdr:to>
      <xdr:col>98</xdr:col>
      <xdr:colOff>38100</xdr:colOff>
      <xdr:row>75</xdr:row>
      <xdr:rowOff>110128</xdr:rowOff>
    </xdr:to>
    <xdr:sp macro="" textlink="">
      <xdr:nvSpPr>
        <xdr:cNvPr id="871" name="楕円 870"/>
        <xdr:cNvSpPr/>
      </xdr:nvSpPr>
      <xdr:spPr>
        <a:xfrm>
          <a:off x="18605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101255</xdr:rowOff>
    </xdr:from>
    <xdr:ext cx="534377" cy="259045"/>
    <xdr:sp macro="" textlink="">
      <xdr:nvSpPr>
        <xdr:cNvPr id="872" name="テキスト ボックス 871"/>
        <xdr:cNvSpPr txBox="1"/>
      </xdr:nvSpPr>
      <xdr:spPr>
        <a:xfrm>
          <a:off x="18389111" y="12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3" name="フローチャート: 判断 902"/>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4" name="テキスト ボックス 903"/>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06" name="フローチャート: 判断 905"/>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07" name="テキスト ボックス 906"/>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0" name="テキスト ボックス 909"/>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1" name="フローチャート: 判断 910"/>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2" name="テキスト ボックス 911"/>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1" name="テキスト ボックス 92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5" name="テキスト ボックス 924"/>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7" name="テキスト ボックス 92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性質別の住民一人当たりのコストのうち，類似団体平均を上回っているのは人件費，物件費，維持補修費，扶助費，補助費等，災害復旧事業費，貸付金，繰出金である。</a:t>
          </a: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平成３０年７月豪雨災害の影響で，人件費，物件費，補助費等，災害復旧事業費等が大きく増加し，普通建設事業費が大きく減少している。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64262</xdr:rowOff>
    </xdr:from>
    <xdr:to>
      <xdr:col>24</xdr:col>
      <xdr:colOff>63500</xdr:colOff>
      <xdr:row>34</xdr:row>
      <xdr:rowOff>107696</xdr:rowOff>
    </xdr:to>
    <xdr:cxnSp macro="">
      <xdr:nvCxnSpPr>
        <xdr:cNvPr id="63" name="直線コネクタ 62"/>
        <xdr:cNvCxnSpPr/>
      </xdr:nvCxnSpPr>
      <xdr:spPr>
        <a:xfrm flipV="1">
          <a:off x="3797300" y="58935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107696</xdr:rowOff>
    </xdr:from>
    <xdr:to>
      <xdr:col>19</xdr:col>
      <xdr:colOff>177800</xdr:colOff>
      <xdr:row>35</xdr:row>
      <xdr:rowOff>6459</xdr:rowOff>
    </xdr:to>
    <xdr:cxnSp macro="">
      <xdr:nvCxnSpPr>
        <xdr:cNvPr id="66" name="直線コネクタ 65"/>
        <xdr:cNvCxnSpPr/>
      </xdr:nvCxnSpPr>
      <xdr:spPr>
        <a:xfrm flipV="1">
          <a:off x="2908300" y="593699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18216</xdr:rowOff>
    </xdr:from>
    <xdr:to>
      <xdr:col>15</xdr:col>
      <xdr:colOff>50800</xdr:colOff>
      <xdr:row>35</xdr:row>
      <xdr:rowOff>6459</xdr:rowOff>
    </xdr:to>
    <xdr:cxnSp macro="">
      <xdr:nvCxnSpPr>
        <xdr:cNvPr id="69" name="直線コネクタ 68"/>
        <xdr:cNvCxnSpPr/>
      </xdr:nvCxnSpPr>
      <xdr:spPr>
        <a:xfrm>
          <a:off x="2019300" y="5847516"/>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18216</xdr:rowOff>
    </xdr:from>
    <xdr:to>
      <xdr:col>10</xdr:col>
      <xdr:colOff>114300</xdr:colOff>
      <xdr:row>34</xdr:row>
      <xdr:rowOff>94307</xdr:rowOff>
    </xdr:to>
    <xdr:cxnSp macro="">
      <xdr:nvCxnSpPr>
        <xdr:cNvPr id="72" name="直線コネクタ 71"/>
        <xdr:cNvCxnSpPr/>
      </xdr:nvCxnSpPr>
      <xdr:spPr>
        <a:xfrm flipV="1">
          <a:off x="1130300" y="584751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xdr:rowOff>
    </xdr:from>
    <xdr:to>
      <xdr:col>24</xdr:col>
      <xdr:colOff>114300</xdr:colOff>
      <xdr:row>34</xdr:row>
      <xdr:rowOff>115062</xdr:rowOff>
    </xdr:to>
    <xdr:sp macro="" textlink="">
      <xdr:nvSpPr>
        <xdr:cNvPr id="82" name="楕円 81"/>
        <xdr:cNvSpPr/>
      </xdr:nvSpPr>
      <xdr:spPr>
        <a:xfrm>
          <a:off x="45847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36339</xdr:rowOff>
    </xdr:from>
    <xdr:ext cx="469744" cy="259045"/>
    <xdr:sp macro="" textlink="">
      <xdr:nvSpPr>
        <xdr:cNvPr id="83" name="議会費該当値テキスト"/>
        <xdr:cNvSpPr txBox="1"/>
      </xdr:nvSpPr>
      <xdr:spPr>
        <a:xfrm>
          <a:off x="4686300"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56896</xdr:rowOff>
    </xdr:from>
    <xdr:to>
      <xdr:col>20</xdr:col>
      <xdr:colOff>38100</xdr:colOff>
      <xdr:row>34</xdr:row>
      <xdr:rowOff>158496</xdr:rowOff>
    </xdr:to>
    <xdr:sp macro="" textlink="">
      <xdr:nvSpPr>
        <xdr:cNvPr id="84" name="楕円 83"/>
        <xdr:cNvSpPr/>
      </xdr:nvSpPr>
      <xdr:spPr>
        <a:xfrm>
          <a:off x="3746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3573</xdr:rowOff>
    </xdr:from>
    <xdr:ext cx="469744" cy="259045"/>
    <xdr:sp macro="" textlink="">
      <xdr:nvSpPr>
        <xdr:cNvPr id="85" name="テキスト ボックス 84"/>
        <xdr:cNvSpPr txBox="1"/>
      </xdr:nvSpPr>
      <xdr:spPr>
        <a:xfrm>
          <a:off x="3562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127109</xdr:rowOff>
    </xdr:from>
    <xdr:to>
      <xdr:col>15</xdr:col>
      <xdr:colOff>101600</xdr:colOff>
      <xdr:row>35</xdr:row>
      <xdr:rowOff>57259</xdr:rowOff>
    </xdr:to>
    <xdr:sp macro="" textlink="">
      <xdr:nvSpPr>
        <xdr:cNvPr id="86" name="楕円 85"/>
        <xdr:cNvSpPr/>
      </xdr:nvSpPr>
      <xdr:spPr>
        <a:xfrm>
          <a:off x="2857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73786</xdr:rowOff>
    </xdr:from>
    <xdr:ext cx="469744" cy="259045"/>
    <xdr:sp macro="" textlink="">
      <xdr:nvSpPr>
        <xdr:cNvPr id="87" name="テキスト ボックス 86"/>
        <xdr:cNvSpPr txBox="1"/>
      </xdr:nvSpPr>
      <xdr:spPr>
        <a:xfrm>
          <a:off x="2673428" y="57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138866</xdr:rowOff>
    </xdr:from>
    <xdr:to>
      <xdr:col>10</xdr:col>
      <xdr:colOff>165100</xdr:colOff>
      <xdr:row>34</xdr:row>
      <xdr:rowOff>69016</xdr:rowOff>
    </xdr:to>
    <xdr:sp macro="" textlink="">
      <xdr:nvSpPr>
        <xdr:cNvPr id="88" name="楕円 87"/>
        <xdr:cNvSpPr/>
      </xdr:nvSpPr>
      <xdr:spPr>
        <a:xfrm>
          <a:off x="1968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85543</xdr:rowOff>
    </xdr:from>
    <xdr:ext cx="469744" cy="259045"/>
    <xdr:sp macro="" textlink="">
      <xdr:nvSpPr>
        <xdr:cNvPr id="89" name="テキスト ボックス 88"/>
        <xdr:cNvSpPr txBox="1"/>
      </xdr:nvSpPr>
      <xdr:spPr>
        <a:xfrm>
          <a:off x="1784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43507</xdr:rowOff>
    </xdr:from>
    <xdr:to>
      <xdr:col>6</xdr:col>
      <xdr:colOff>38100</xdr:colOff>
      <xdr:row>34</xdr:row>
      <xdr:rowOff>145107</xdr:rowOff>
    </xdr:to>
    <xdr:sp macro="" textlink="">
      <xdr:nvSpPr>
        <xdr:cNvPr id="90" name="楕円 89"/>
        <xdr:cNvSpPr/>
      </xdr:nvSpPr>
      <xdr:spPr>
        <a:xfrm>
          <a:off x="1079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161634</xdr:rowOff>
    </xdr:from>
    <xdr:ext cx="469744" cy="259045"/>
    <xdr:sp macro="" textlink="">
      <xdr:nvSpPr>
        <xdr:cNvPr id="91" name="テキスト ボックス 90"/>
        <xdr:cNvSpPr txBox="1"/>
      </xdr:nvSpPr>
      <xdr:spPr>
        <a:xfrm>
          <a:off x="895428"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3207</xdr:rowOff>
    </xdr:from>
    <xdr:to>
      <xdr:col>24</xdr:col>
      <xdr:colOff>63500</xdr:colOff>
      <xdr:row>58</xdr:row>
      <xdr:rowOff>17425</xdr:rowOff>
    </xdr:to>
    <xdr:cxnSp macro="">
      <xdr:nvCxnSpPr>
        <xdr:cNvPr id="120" name="直線コネクタ 119"/>
        <xdr:cNvCxnSpPr/>
      </xdr:nvCxnSpPr>
      <xdr:spPr>
        <a:xfrm flipV="1">
          <a:off x="3797300" y="9947307"/>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7802</xdr:rowOff>
    </xdr:from>
    <xdr:to>
      <xdr:col>19</xdr:col>
      <xdr:colOff>177800</xdr:colOff>
      <xdr:row>58</xdr:row>
      <xdr:rowOff>17425</xdr:rowOff>
    </xdr:to>
    <xdr:cxnSp macro="">
      <xdr:nvCxnSpPr>
        <xdr:cNvPr id="123" name="直線コネクタ 122"/>
        <xdr:cNvCxnSpPr/>
      </xdr:nvCxnSpPr>
      <xdr:spPr>
        <a:xfrm>
          <a:off x="2908300" y="9951902"/>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7802</xdr:rowOff>
    </xdr:from>
    <xdr:to>
      <xdr:col>15</xdr:col>
      <xdr:colOff>50800</xdr:colOff>
      <xdr:row>58</xdr:row>
      <xdr:rowOff>14930</xdr:rowOff>
    </xdr:to>
    <xdr:cxnSp macro="">
      <xdr:nvCxnSpPr>
        <xdr:cNvPr id="126" name="直線コネクタ 125"/>
        <xdr:cNvCxnSpPr/>
      </xdr:nvCxnSpPr>
      <xdr:spPr>
        <a:xfrm flipV="1">
          <a:off x="2019300" y="9951902"/>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14930</xdr:rowOff>
    </xdr:from>
    <xdr:to>
      <xdr:col>10</xdr:col>
      <xdr:colOff>114300</xdr:colOff>
      <xdr:row>58</xdr:row>
      <xdr:rowOff>38140</xdr:rowOff>
    </xdr:to>
    <xdr:cxnSp macro="">
      <xdr:nvCxnSpPr>
        <xdr:cNvPr id="129" name="直線コネクタ 128"/>
        <xdr:cNvCxnSpPr/>
      </xdr:nvCxnSpPr>
      <xdr:spPr>
        <a:xfrm flipV="1">
          <a:off x="1130300" y="9959030"/>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123857</xdr:rowOff>
    </xdr:from>
    <xdr:to>
      <xdr:col>24</xdr:col>
      <xdr:colOff>114300</xdr:colOff>
      <xdr:row>58</xdr:row>
      <xdr:rowOff>54007</xdr:rowOff>
    </xdr:to>
    <xdr:sp macro="" textlink="">
      <xdr:nvSpPr>
        <xdr:cNvPr id="139" name="楕円 138"/>
        <xdr:cNvSpPr/>
      </xdr:nvSpPr>
      <xdr:spPr>
        <a:xfrm>
          <a:off x="4584700" y="98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138075</xdr:rowOff>
    </xdr:from>
    <xdr:to>
      <xdr:col>20</xdr:col>
      <xdr:colOff>38100</xdr:colOff>
      <xdr:row>58</xdr:row>
      <xdr:rowOff>68225</xdr:rowOff>
    </xdr:to>
    <xdr:sp macro="" textlink="">
      <xdr:nvSpPr>
        <xdr:cNvPr id="141" name="楕円 140"/>
        <xdr:cNvSpPr/>
      </xdr:nvSpPr>
      <xdr:spPr>
        <a:xfrm>
          <a:off x="3746500" y="99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59352</xdr:rowOff>
    </xdr:from>
    <xdr:ext cx="534377" cy="259045"/>
    <xdr:sp macro="" textlink="">
      <xdr:nvSpPr>
        <xdr:cNvPr id="142" name="テキスト ボックス 141"/>
        <xdr:cNvSpPr txBox="1"/>
      </xdr:nvSpPr>
      <xdr:spPr>
        <a:xfrm>
          <a:off x="3530111" y="100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128452</xdr:rowOff>
    </xdr:from>
    <xdr:to>
      <xdr:col>15</xdr:col>
      <xdr:colOff>101600</xdr:colOff>
      <xdr:row>58</xdr:row>
      <xdr:rowOff>58602</xdr:rowOff>
    </xdr:to>
    <xdr:sp macro="" textlink="">
      <xdr:nvSpPr>
        <xdr:cNvPr id="143" name="楕円 142"/>
        <xdr:cNvSpPr/>
      </xdr:nvSpPr>
      <xdr:spPr>
        <a:xfrm>
          <a:off x="2857500" y="99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49729</xdr:rowOff>
    </xdr:from>
    <xdr:ext cx="534377" cy="259045"/>
    <xdr:sp macro="" textlink="">
      <xdr:nvSpPr>
        <xdr:cNvPr id="144" name="テキスト ボックス 143"/>
        <xdr:cNvSpPr txBox="1"/>
      </xdr:nvSpPr>
      <xdr:spPr>
        <a:xfrm>
          <a:off x="2641111" y="999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135580</xdr:rowOff>
    </xdr:from>
    <xdr:to>
      <xdr:col>10</xdr:col>
      <xdr:colOff>165100</xdr:colOff>
      <xdr:row>58</xdr:row>
      <xdr:rowOff>65730</xdr:rowOff>
    </xdr:to>
    <xdr:sp macro="" textlink="">
      <xdr:nvSpPr>
        <xdr:cNvPr id="145" name="楕円 144"/>
        <xdr:cNvSpPr/>
      </xdr:nvSpPr>
      <xdr:spPr>
        <a:xfrm>
          <a:off x="1968500" y="9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56857</xdr:rowOff>
    </xdr:from>
    <xdr:ext cx="534377" cy="259045"/>
    <xdr:sp macro="" textlink="">
      <xdr:nvSpPr>
        <xdr:cNvPr id="146" name="テキスト ボックス 145"/>
        <xdr:cNvSpPr txBox="1"/>
      </xdr:nvSpPr>
      <xdr:spPr>
        <a:xfrm>
          <a:off x="1752111" y="100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158790</xdr:rowOff>
    </xdr:from>
    <xdr:to>
      <xdr:col>6</xdr:col>
      <xdr:colOff>38100</xdr:colOff>
      <xdr:row>58</xdr:row>
      <xdr:rowOff>88940</xdr:rowOff>
    </xdr:to>
    <xdr:sp macro="" textlink="">
      <xdr:nvSpPr>
        <xdr:cNvPr id="147" name="楕円 146"/>
        <xdr:cNvSpPr/>
      </xdr:nvSpPr>
      <xdr:spPr>
        <a:xfrm>
          <a:off x="1079500" y="99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80067</xdr:rowOff>
    </xdr:from>
    <xdr:ext cx="534377" cy="259045"/>
    <xdr:sp macro="" textlink="">
      <xdr:nvSpPr>
        <xdr:cNvPr id="148" name="テキスト ボックス 147"/>
        <xdr:cNvSpPr txBox="1"/>
      </xdr:nvSpPr>
      <xdr:spPr>
        <a:xfrm>
          <a:off x="863111" y="100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96410</xdr:rowOff>
    </xdr:from>
    <xdr:to>
      <xdr:col>24</xdr:col>
      <xdr:colOff>63500</xdr:colOff>
      <xdr:row>75</xdr:row>
      <xdr:rowOff>139867</xdr:rowOff>
    </xdr:to>
    <xdr:cxnSp macro="">
      <xdr:nvCxnSpPr>
        <xdr:cNvPr id="178" name="直線コネクタ 177"/>
        <xdr:cNvCxnSpPr/>
      </xdr:nvCxnSpPr>
      <xdr:spPr>
        <a:xfrm flipV="1">
          <a:off x="3797300" y="12783710"/>
          <a:ext cx="838200" cy="2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139867</xdr:rowOff>
    </xdr:from>
    <xdr:to>
      <xdr:col>19</xdr:col>
      <xdr:colOff>177800</xdr:colOff>
      <xdr:row>75</xdr:row>
      <xdr:rowOff>153805</xdr:rowOff>
    </xdr:to>
    <xdr:cxnSp macro="">
      <xdr:nvCxnSpPr>
        <xdr:cNvPr id="181" name="直線コネクタ 180"/>
        <xdr:cNvCxnSpPr/>
      </xdr:nvCxnSpPr>
      <xdr:spPr>
        <a:xfrm flipV="1">
          <a:off x="2908300" y="12998617"/>
          <a:ext cx="8890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153805</xdr:rowOff>
    </xdr:from>
    <xdr:to>
      <xdr:col>15</xdr:col>
      <xdr:colOff>50800</xdr:colOff>
      <xdr:row>76</xdr:row>
      <xdr:rowOff>25270</xdr:rowOff>
    </xdr:to>
    <xdr:cxnSp macro="">
      <xdr:nvCxnSpPr>
        <xdr:cNvPr id="184" name="直線コネクタ 183"/>
        <xdr:cNvCxnSpPr/>
      </xdr:nvCxnSpPr>
      <xdr:spPr>
        <a:xfrm flipV="1">
          <a:off x="2019300" y="13012555"/>
          <a:ext cx="889000" cy="4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9497</xdr:rowOff>
    </xdr:from>
    <xdr:to>
      <xdr:col>10</xdr:col>
      <xdr:colOff>114300</xdr:colOff>
      <xdr:row>76</xdr:row>
      <xdr:rowOff>25270</xdr:rowOff>
    </xdr:to>
    <xdr:cxnSp macro="">
      <xdr:nvCxnSpPr>
        <xdr:cNvPr id="187" name="直線コネクタ 186"/>
        <xdr:cNvCxnSpPr/>
      </xdr:nvCxnSpPr>
      <xdr:spPr>
        <a:xfrm>
          <a:off x="1130300" y="1303969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45610</xdr:rowOff>
    </xdr:from>
    <xdr:to>
      <xdr:col>24</xdr:col>
      <xdr:colOff>114300</xdr:colOff>
      <xdr:row>74</xdr:row>
      <xdr:rowOff>147210</xdr:rowOff>
    </xdr:to>
    <xdr:sp macro="" textlink="">
      <xdr:nvSpPr>
        <xdr:cNvPr id="197" name="楕円 196"/>
        <xdr:cNvSpPr/>
      </xdr:nvSpPr>
      <xdr:spPr>
        <a:xfrm>
          <a:off x="4584700" y="127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68487</xdr:rowOff>
    </xdr:from>
    <xdr:ext cx="599010" cy="259045"/>
    <xdr:sp macro="" textlink="">
      <xdr:nvSpPr>
        <xdr:cNvPr id="198" name="民生費該当値テキスト"/>
        <xdr:cNvSpPr txBox="1"/>
      </xdr:nvSpPr>
      <xdr:spPr>
        <a:xfrm>
          <a:off x="4686300" y="1258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89067</xdr:rowOff>
    </xdr:from>
    <xdr:to>
      <xdr:col>20</xdr:col>
      <xdr:colOff>38100</xdr:colOff>
      <xdr:row>76</xdr:row>
      <xdr:rowOff>19217</xdr:rowOff>
    </xdr:to>
    <xdr:sp macro="" textlink="">
      <xdr:nvSpPr>
        <xdr:cNvPr id="199" name="楕円 198"/>
        <xdr:cNvSpPr/>
      </xdr:nvSpPr>
      <xdr:spPr>
        <a:xfrm>
          <a:off x="3746500" y="129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35744</xdr:rowOff>
    </xdr:from>
    <xdr:ext cx="599010" cy="259045"/>
    <xdr:sp macro="" textlink="">
      <xdr:nvSpPr>
        <xdr:cNvPr id="200" name="テキスト ボックス 199"/>
        <xdr:cNvSpPr txBox="1"/>
      </xdr:nvSpPr>
      <xdr:spPr>
        <a:xfrm>
          <a:off x="3497795" y="1272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103005</xdr:rowOff>
    </xdr:from>
    <xdr:to>
      <xdr:col>15</xdr:col>
      <xdr:colOff>101600</xdr:colOff>
      <xdr:row>76</xdr:row>
      <xdr:rowOff>33155</xdr:rowOff>
    </xdr:to>
    <xdr:sp macro="" textlink="">
      <xdr:nvSpPr>
        <xdr:cNvPr id="201" name="楕円 200"/>
        <xdr:cNvSpPr/>
      </xdr:nvSpPr>
      <xdr:spPr>
        <a:xfrm>
          <a:off x="2857500" y="129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49682</xdr:rowOff>
    </xdr:from>
    <xdr:ext cx="599010" cy="259045"/>
    <xdr:sp macro="" textlink="">
      <xdr:nvSpPr>
        <xdr:cNvPr id="202" name="テキスト ボックス 201"/>
        <xdr:cNvSpPr txBox="1"/>
      </xdr:nvSpPr>
      <xdr:spPr>
        <a:xfrm>
          <a:off x="2608795" y="1273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145921</xdr:rowOff>
    </xdr:from>
    <xdr:to>
      <xdr:col>10</xdr:col>
      <xdr:colOff>165100</xdr:colOff>
      <xdr:row>76</xdr:row>
      <xdr:rowOff>76070</xdr:rowOff>
    </xdr:to>
    <xdr:sp macro="" textlink="">
      <xdr:nvSpPr>
        <xdr:cNvPr id="203" name="楕円 202"/>
        <xdr:cNvSpPr/>
      </xdr:nvSpPr>
      <xdr:spPr>
        <a:xfrm>
          <a:off x="1968500" y="130046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92598</xdr:rowOff>
    </xdr:from>
    <xdr:ext cx="599010" cy="259045"/>
    <xdr:sp macro="" textlink="">
      <xdr:nvSpPr>
        <xdr:cNvPr id="204" name="テキスト ボックス 203"/>
        <xdr:cNvSpPr txBox="1"/>
      </xdr:nvSpPr>
      <xdr:spPr>
        <a:xfrm>
          <a:off x="1719795" y="1277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130147</xdr:rowOff>
    </xdr:from>
    <xdr:to>
      <xdr:col>6</xdr:col>
      <xdr:colOff>38100</xdr:colOff>
      <xdr:row>76</xdr:row>
      <xdr:rowOff>60297</xdr:rowOff>
    </xdr:to>
    <xdr:sp macro="" textlink="">
      <xdr:nvSpPr>
        <xdr:cNvPr id="205" name="楕円 204"/>
        <xdr:cNvSpPr/>
      </xdr:nvSpPr>
      <xdr:spPr>
        <a:xfrm>
          <a:off x="1079500" y="12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76824</xdr:rowOff>
    </xdr:from>
    <xdr:ext cx="599010" cy="259045"/>
    <xdr:sp macro="" textlink="">
      <xdr:nvSpPr>
        <xdr:cNvPr id="206" name="テキスト ボックス 205"/>
        <xdr:cNvSpPr txBox="1"/>
      </xdr:nvSpPr>
      <xdr:spPr>
        <a:xfrm>
          <a:off x="830795" y="1276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163519</xdr:rowOff>
    </xdr:from>
    <xdr:to>
      <xdr:col>24</xdr:col>
      <xdr:colOff>63500</xdr:colOff>
      <xdr:row>97</xdr:row>
      <xdr:rowOff>33423</xdr:rowOff>
    </xdr:to>
    <xdr:cxnSp macro="">
      <xdr:nvCxnSpPr>
        <xdr:cNvPr id="237" name="直線コネクタ 236"/>
        <xdr:cNvCxnSpPr/>
      </xdr:nvCxnSpPr>
      <xdr:spPr>
        <a:xfrm flipV="1">
          <a:off x="3797300" y="16622719"/>
          <a:ext cx="8382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19107</xdr:rowOff>
    </xdr:from>
    <xdr:to>
      <xdr:col>19</xdr:col>
      <xdr:colOff>177800</xdr:colOff>
      <xdr:row>97</xdr:row>
      <xdr:rowOff>33423</xdr:rowOff>
    </xdr:to>
    <xdr:cxnSp macro="">
      <xdr:nvCxnSpPr>
        <xdr:cNvPr id="240" name="直線コネクタ 239"/>
        <xdr:cNvCxnSpPr/>
      </xdr:nvCxnSpPr>
      <xdr:spPr>
        <a:xfrm>
          <a:off x="2908300" y="16649757"/>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19107</xdr:rowOff>
    </xdr:from>
    <xdr:to>
      <xdr:col>15</xdr:col>
      <xdr:colOff>50800</xdr:colOff>
      <xdr:row>97</xdr:row>
      <xdr:rowOff>69258</xdr:rowOff>
    </xdr:to>
    <xdr:cxnSp macro="">
      <xdr:nvCxnSpPr>
        <xdr:cNvPr id="243" name="直線コネクタ 242"/>
        <xdr:cNvCxnSpPr/>
      </xdr:nvCxnSpPr>
      <xdr:spPr>
        <a:xfrm flipV="1">
          <a:off x="2019300" y="16649757"/>
          <a:ext cx="889000" cy="5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69258</xdr:rowOff>
    </xdr:from>
    <xdr:to>
      <xdr:col>10</xdr:col>
      <xdr:colOff>114300</xdr:colOff>
      <xdr:row>97</xdr:row>
      <xdr:rowOff>104071</xdr:rowOff>
    </xdr:to>
    <xdr:cxnSp macro="">
      <xdr:nvCxnSpPr>
        <xdr:cNvPr id="246" name="直線コネクタ 245"/>
        <xdr:cNvCxnSpPr/>
      </xdr:nvCxnSpPr>
      <xdr:spPr>
        <a:xfrm flipV="1">
          <a:off x="1130300" y="16699908"/>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112719</xdr:rowOff>
    </xdr:from>
    <xdr:to>
      <xdr:col>24</xdr:col>
      <xdr:colOff>114300</xdr:colOff>
      <xdr:row>97</xdr:row>
      <xdr:rowOff>42869</xdr:rowOff>
    </xdr:to>
    <xdr:sp macro="" textlink="">
      <xdr:nvSpPr>
        <xdr:cNvPr id="256" name="楕円 255"/>
        <xdr:cNvSpPr/>
      </xdr:nvSpPr>
      <xdr:spPr>
        <a:xfrm>
          <a:off x="4584700" y="165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91146</xdr:rowOff>
    </xdr:from>
    <xdr:ext cx="534377" cy="259045"/>
    <xdr:sp macro="" textlink="">
      <xdr:nvSpPr>
        <xdr:cNvPr id="257" name="衛生費該当値テキスト"/>
        <xdr:cNvSpPr txBox="1"/>
      </xdr:nvSpPr>
      <xdr:spPr>
        <a:xfrm>
          <a:off x="4686300" y="165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154073</xdr:rowOff>
    </xdr:from>
    <xdr:to>
      <xdr:col>20</xdr:col>
      <xdr:colOff>38100</xdr:colOff>
      <xdr:row>97</xdr:row>
      <xdr:rowOff>84223</xdr:rowOff>
    </xdr:to>
    <xdr:sp macro="" textlink="">
      <xdr:nvSpPr>
        <xdr:cNvPr id="258" name="楕円 257"/>
        <xdr:cNvSpPr/>
      </xdr:nvSpPr>
      <xdr:spPr>
        <a:xfrm>
          <a:off x="3746500" y="166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75350</xdr:rowOff>
    </xdr:from>
    <xdr:ext cx="534377" cy="259045"/>
    <xdr:sp macro="" textlink="">
      <xdr:nvSpPr>
        <xdr:cNvPr id="259" name="テキスト ボックス 258"/>
        <xdr:cNvSpPr txBox="1"/>
      </xdr:nvSpPr>
      <xdr:spPr>
        <a:xfrm>
          <a:off x="3530111" y="167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139757</xdr:rowOff>
    </xdr:from>
    <xdr:to>
      <xdr:col>15</xdr:col>
      <xdr:colOff>101600</xdr:colOff>
      <xdr:row>97</xdr:row>
      <xdr:rowOff>69907</xdr:rowOff>
    </xdr:to>
    <xdr:sp macro="" textlink="">
      <xdr:nvSpPr>
        <xdr:cNvPr id="260" name="楕円 259"/>
        <xdr:cNvSpPr/>
      </xdr:nvSpPr>
      <xdr:spPr>
        <a:xfrm>
          <a:off x="2857500" y="165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61034</xdr:rowOff>
    </xdr:from>
    <xdr:ext cx="534377" cy="259045"/>
    <xdr:sp macro="" textlink="">
      <xdr:nvSpPr>
        <xdr:cNvPr id="261" name="テキスト ボックス 260"/>
        <xdr:cNvSpPr txBox="1"/>
      </xdr:nvSpPr>
      <xdr:spPr>
        <a:xfrm>
          <a:off x="2641111" y="166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18458</xdr:rowOff>
    </xdr:from>
    <xdr:to>
      <xdr:col>10</xdr:col>
      <xdr:colOff>165100</xdr:colOff>
      <xdr:row>97</xdr:row>
      <xdr:rowOff>120058</xdr:rowOff>
    </xdr:to>
    <xdr:sp macro="" textlink="">
      <xdr:nvSpPr>
        <xdr:cNvPr id="262" name="楕円 261"/>
        <xdr:cNvSpPr/>
      </xdr:nvSpPr>
      <xdr:spPr>
        <a:xfrm>
          <a:off x="1968500" y="166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111185</xdr:rowOff>
    </xdr:from>
    <xdr:ext cx="534377" cy="259045"/>
    <xdr:sp macro="" textlink="">
      <xdr:nvSpPr>
        <xdr:cNvPr id="263" name="テキスト ボックス 262"/>
        <xdr:cNvSpPr txBox="1"/>
      </xdr:nvSpPr>
      <xdr:spPr>
        <a:xfrm>
          <a:off x="1752111" y="167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53271</xdr:rowOff>
    </xdr:from>
    <xdr:to>
      <xdr:col>6</xdr:col>
      <xdr:colOff>38100</xdr:colOff>
      <xdr:row>97</xdr:row>
      <xdr:rowOff>154871</xdr:rowOff>
    </xdr:to>
    <xdr:sp macro="" textlink="">
      <xdr:nvSpPr>
        <xdr:cNvPr id="264" name="楕円 263"/>
        <xdr:cNvSpPr/>
      </xdr:nvSpPr>
      <xdr:spPr>
        <a:xfrm>
          <a:off x="1079500" y="166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145998</xdr:rowOff>
    </xdr:from>
    <xdr:ext cx="534377" cy="259045"/>
    <xdr:sp macro="" textlink="">
      <xdr:nvSpPr>
        <xdr:cNvPr id="265" name="テキスト ボックス 264"/>
        <xdr:cNvSpPr txBox="1"/>
      </xdr:nvSpPr>
      <xdr:spPr>
        <a:xfrm>
          <a:off x="863111" y="167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137414</xdr:rowOff>
    </xdr:from>
    <xdr:to>
      <xdr:col>55</xdr:col>
      <xdr:colOff>0</xdr:colOff>
      <xdr:row>36</xdr:row>
      <xdr:rowOff>109525</xdr:rowOff>
    </xdr:to>
    <xdr:cxnSp macro="">
      <xdr:nvCxnSpPr>
        <xdr:cNvPr id="292" name="直線コネクタ 291"/>
        <xdr:cNvCxnSpPr/>
      </xdr:nvCxnSpPr>
      <xdr:spPr>
        <a:xfrm>
          <a:off x="9639300" y="6138164"/>
          <a:ext cx="8382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137414</xdr:rowOff>
    </xdr:from>
    <xdr:to>
      <xdr:col>50</xdr:col>
      <xdr:colOff>114300</xdr:colOff>
      <xdr:row>35</xdr:row>
      <xdr:rowOff>151130</xdr:rowOff>
    </xdr:to>
    <xdr:cxnSp macro="">
      <xdr:nvCxnSpPr>
        <xdr:cNvPr id="295" name="直線コネクタ 294"/>
        <xdr:cNvCxnSpPr/>
      </xdr:nvCxnSpPr>
      <xdr:spPr>
        <a:xfrm flipV="1">
          <a:off x="8750300" y="6138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73863</xdr:rowOff>
    </xdr:from>
    <xdr:to>
      <xdr:col>45</xdr:col>
      <xdr:colOff>177800</xdr:colOff>
      <xdr:row>35</xdr:row>
      <xdr:rowOff>151130</xdr:rowOff>
    </xdr:to>
    <xdr:cxnSp macro="">
      <xdr:nvCxnSpPr>
        <xdr:cNvPr id="298" name="直線コネクタ 297"/>
        <xdr:cNvCxnSpPr/>
      </xdr:nvCxnSpPr>
      <xdr:spPr>
        <a:xfrm>
          <a:off x="7861300" y="607461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73863</xdr:rowOff>
    </xdr:from>
    <xdr:to>
      <xdr:col>41</xdr:col>
      <xdr:colOff>50800</xdr:colOff>
      <xdr:row>35</xdr:row>
      <xdr:rowOff>112497</xdr:rowOff>
    </xdr:to>
    <xdr:cxnSp macro="">
      <xdr:nvCxnSpPr>
        <xdr:cNvPr id="301" name="直線コネクタ 300"/>
        <xdr:cNvCxnSpPr/>
      </xdr:nvCxnSpPr>
      <xdr:spPr>
        <a:xfrm flipV="1">
          <a:off x="6972300" y="607461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58725</xdr:rowOff>
    </xdr:from>
    <xdr:to>
      <xdr:col>55</xdr:col>
      <xdr:colOff>50800</xdr:colOff>
      <xdr:row>36</xdr:row>
      <xdr:rowOff>160325</xdr:rowOff>
    </xdr:to>
    <xdr:sp macro="" textlink="">
      <xdr:nvSpPr>
        <xdr:cNvPr id="311" name="楕円 310"/>
        <xdr:cNvSpPr/>
      </xdr:nvSpPr>
      <xdr:spPr>
        <a:xfrm>
          <a:off x="104267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81602</xdr:rowOff>
    </xdr:from>
    <xdr:ext cx="469744" cy="259045"/>
    <xdr:sp macro="" textlink="">
      <xdr:nvSpPr>
        <xdr:cNvPr id="312" name="労働費該当値テキスト"/>
        <xdr:cNvSpPr txBox="1"/>
      </xdr:nvSpPr>
      <xdr:spPr>
        <a:xfrm>
          <a:off x="10528300" y="60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86614</xdr:rowOff>
    </xdr:from>
    <xdr:to>
      <xdr:col>50</xdr:col>
      <xdr:colOff>165100</xdr:colOff>
      <xdr:row>36</xdr:row>
      <xdr:rowOff>16764</xdr:rowOff>
    </xdr:to>
    <xdr:sp macro="" textlink="">
      <xdr:nvSpPr>
        <xdr:cNvPr id="313" name="楕円 312"/>
        <xdr:cNvSpPr/>
      </xdr:nvSpPr>
      <xdr:spPr>
        <a:xfrm>
          <a:off x="958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33291</xdr:rowOff>
    </xdr:from>
    <xdr:ext cx="469744" cy="259045"/>
    <xdr:sp macro="" textlink="">
      <xdr:nvSpPr>
        <xdr:cNvPr id="314" name="テキスト ボックス 313"/>
        <xdr:cNvSpPr txBox="1"/>
      </xdr:nvSpPr>
      <xdr:spPr>
        <a:xfrm>
          <a:off x="940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100330</xdr:rowOff>
    </xdr:from>
    <xdr:to>
      <xdr:col>46</xdr:col>
      <xdr:colOff>38100</xdr:colOff>
      <xdr:row>36</xdr:row>
      <xdr:rowOff>30480</xdr:rowOff>
    </xdr:to>
    <xdr:sp macro="" textlink="">
      <xdr:nvSpPr>
        <xdr:cNvPr id="315" name="楕円 314"/>
        <xdr:cNvSpPr/>
      </xdr:nvSpPr>
      <xdr:spPr>
        <a:xfrm>
          <a:off x="869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47007</xdr:rowOff>
    </xdr:from>
    <xdr:ext cx="469744" cy="259045"/>
    <xdr:sp macro="" textlink="">
      <xdr:nvSpPr>
        <xdr:cNvPr id="316" name="テキスト ボックス 315"/>
        <xdr:cNvSpPr txBox="1"/>
      </xdr:nvSpPr>
      <xdr:spPr>
        <a:xfrm>
          <a:off x="8515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23063</xdr:rowOff>
    </xdr:from>
    <xdr:to>
      <xdr:col>41</xdr:col>
      <xdr:colOff>101600</xdr:colOff>
      <xdr:row>35</xdr:row>
      <xdr:rowOff>124663</xdr:rowOff>
    </xdr:to>
    <xdr:sp macro="" textlink="">
      <xdr:nvSpPr>
        <xdr:cNvPr id="317" name="楕円 316"/>
        <xdr:cNvSpPr/>
      </xdr:nvSpPr>
      <xdr:spPr>
        <a:xfrm>
          <a:off x="7810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141190</xdr:rowOff>
    </xdr:from>
    <xdr:ext cx="469744" cy="259045"/>
    <xdr:sp macro="" textlink="">
      <xdr:nvSpPr>
        <xdr:cNvPr id="318" name="テキスト ボックス 317"/>
        <xdr:cNvSpPr txBox="1"/>
      </xdr:nvSpPr>
      <xdr:spPr>
        <a:xfrm>
          <a:off x="7626428" y="57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61697</xdr:rowOff>
    </xdr:from>
    <xdr:to>
      <xdr:col>36</xdr:col>
      <xdr:colOff>165100</xdr:colOff>
      <xdr:row>35</xdr:row>
      <xdr:rowOff>163297</xdr:rowOff>
    </xdr:to>
    <xdr:sp macro="" textlink="">
      <xdr:nvSpPr>
        <xdr:cNvPr id="319" name="楕円 318"/>
        <xdr:cNvSpPr/>
      </xdr:nvSpPr>
      <xdr:spPr>
        <a:xfrm>
          <a:off x="6921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8374</xdr:rowOff>
    </xdr:from>
    <xdr:ext cx="469744" cy="259045"/>
    <xdr:sp macro="" textlink="">
      <xdr:nvSpPr>
        <xdr:cNvPr id="320" name="テキスト ボックス 319"/>
        <xdr:cNvSpPr txBox="1"/>
      </xdr:nvSpPr>
      <xdr:spPr>
        <a:xfrm>
          <a:off x="6737428" y="58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152364</xdr:rowOff>
    </xdr:from>
    <xdr:to>
      <xdr:col>55</xdr:col>
      <xdr:colOff>0</xdr:colOff>
      <xdr:row>56</xdr:row>
      <xdr:rowOff>101570</xdr:rowOff>
    </xdr:to>
    <xdr:cxnSp macro="">
      <xdr:nvCxnSpPr>
        <xdr:cNvPr id="347" name="直線コネクタ 346"/>
        <xdr:cNvCxnSpPr/>
      </xdr:nvCxnSpPr>
      <xdr:spPr>
        <a:xfrm flipV="1">
          <a:off x="9639300" y="9410664"/>
          <a:ext cx="838200" cy="2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101570</xdr:rowOff>
    </xdr:from>
    <xdr:to>
      <xdr:col>50</xdr:col>
      <xdr:colOff>114300</xdr:colOff>
      <xdr:row>57</xdr:row>
      <xdr:rowOff>59621</xdr:rowOff>
    </xdr:to>
    <xdr:cxnSp macro="">
      <xdr:nvCxnSpPr>
        <xdr:cNvPr id="350" name="直線コネクタ 349"/>
        <xdr:cNvCxnSpPr/>
      </xdr:nvCxnSpPr>
      <xdr:spPr>
        <a:xfrm flipV="1">
          <a:off x="8750300" y="9702770"/>
          <a:ext cx="889000" cy="1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6426</xdr:rowOff>
    </xdr:from>
    <xdr:to>
      <xdr:col>45</xdr:col>
      <xdr:colOff>177800</xdr:colOff>
      <xdr:row>57</xdr:row>
      <xdr:rowOff>59621</xdr:rowOff>
    </xdr:to>
    <xdr:cxnSp macro="">
      <xdr:nvCxnSpPr>
        <xdr:cNvPr id="353" name="直線コネクタ 352"/>
        <xdr:cNvCxnSpPr/>
      </xdr:nvCxnSpPr>
      <xdr:spPr>
        <a:xfrm>
          <a:off x="7861300" y="9779076"/>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6426</xdr:rowOff>
    </xdr:from>
    <xdr:to>
      <xdr:col>41</xdr:col>
      <xdr:colOff>50800</xdr:colOff>
      <xdr:row>57</xdr:row>
      <xdr:rowOff>110462</xdr:rowOff>
    </xdr:to>
    <xdr:cxnSp macro="">
      <xdr:nvCxnSpPr>
        <xdr:cNvPr id="356" name="直線コネクタ 355"/>
        <xdr:cNvCxnSpPr/>
      </xdr:nvCxnSpPr>
      <xdr:spPr>
        <a:xfrm flipV="1">
          <a:off x="6972300" y="9779076"/>
          <a:ext cx="889000" cy="10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101564</xdr:rowOff>
    </xdr:from>
    <xdr:to>
      <xdr:col>55</xdr:col>
      <xdr:colOff>50800</xdr:colOff>
      <xdr:row>55</xdr:row>
      <xdr:rowOff>31714</xdr:rowOff>
    </xdr:to>
    <xdr:sp macro="" textlink="">
      <xdr:nvSpPr>
        <xdr:cNvPr id="366" name="楕円 365"/>
        <xdr:cNvSpPr/>
      </xdr:nvSpPr>
      <xdr:spPr>
        <a:xfrm>
          <a:off x="10426700" y="93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124441</xdr:rowOff>
    </xdr:from>
    <xdr:ext cx="534377" cy="259045"/>
    <xdr:sp macro="" textlink="">
      <xdr:nvSpPr>
        <xdr:cNvPr id="367" name="農林水産業費該当値テキスト"/>
        <xdr:cNvSpPr txBox="1"/>
      </xdr:nvSpPr>
      <xdr:spPr>
        <a:xfrm>
          <a:off x="10528300" y="92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50770</xdr:rowOff>
    </xdr:from>
    <xdr:to>
      <xdr:col>50</xdr:col>
      <xdr:colOff>165100</xdr:colOff>
      <xdr:row>56</xdr:row>
      <xdr:rowOff>152370</xdr:rowOff>
    </xdr:to>
    <xdr:sp macro="" textlink="">
      <xdr:nvSpPr>
        <xdr:cNvPr id="368" name="楕円 367"/>
        <xdr:cNvSpPr/>
      </xdr:nvSpPr>
      <xdr:spPr>
        <a:xfrm>
          <a:off x="9588500" y="96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143497</xdr:rowOff>
    </xdr:from>
    <xdr:ext cx="534377" cy="259045"/>
    <xdr:sp macro="" textlink="">
      <xdr:nvSpPr>
        <xdr:cNvPr id="369" name="テキスト ボックス 368"/>
        <xdr:cNvSpPr txBox="1"/>
      </xdr:nvSpPr>
      <xdr:spPr>
        <a:xfrm>
          <a:off x="9372111" y="97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8821</xdr:rowOff>
    </xdr:from>
    <xdr:to>
      <xdr:col>46</xdr:col>
      <xdr:colOff>38100</xdr:colOff>
      <xdr:row>57</xdr:row>
      <xdr:rowOff>110421</xdr:rowOff>
    </xdr:to>
    <xdr:sp macro="" textlink="">
      <xdr:nvSpPr>
        <xdr:cNvPr id="370" name="楕円 369"/>
        <xdr:cNvSpPr/>
      </xdr:nvSpPr>
      <xdr:spPr>
        <a:xfrm>
          <a:off x="8699500" y="97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101548</xdr:rowOff>
    </xdr:from>
    <xdr:ext cx="534377" cy="259045"/>
    <xdr:sp macro="" textlink="">
      <xdr:nvSpPr>
        <xdr:cNvPr id="371" name="テキスト ボックス 370"/>
        <xdr:cNvSpPr txBox="1"/>
      </xdr:nvSpPr>
      <xdr:spPr>
        <a:xfrm>
          <a:off x="8483111" y="987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127076</xdr:rowOff>
    </xdr:from>
    <xdr:to>
      <xdr:col>41</xdr:col>
      <xdr:colOff>101600</xdr:colOff>
      <xdr:row>57</xdr:row>
      <xdr:rowOff>57226</xdr:rowOff>
    </xdr:to>
    <xdr:sp macro="" textlink="">
      <xdr:nvSpPr>
        <xdr:cNvPr id="372" name="楕円 371"/>
        <xdr:cNvSpPr/>
      </xdr:nvSpPr>
      <xdr:spPr>
        <a:xfrm>
          <a:off x="7810500" y="97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48353</xdr:rowOff>
    </xdr:from>
    <xdr:ext cx="534377" cy="259045"/>
    <xdr:sp macro="" textlink="">
      <xdr:nvSpPr>
        <xdr:cNvPr id="373" name="テキスト ボックス 372"/>
        <xdr:cNvSpPr txBox="1"/>
      </xdr:nvSpPr>
      <xdr:spPr>
        <a:xfrm>
          <a:off x="7594111" y="98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59662</xdr:rowOff>
    </xdr:from>
    <xdr:to>
      <xdr:col>36</xdr:col>
      <xdr:colOff>165100</xdr:colOff>
      <xdr:row>57</xdr:row>
      <xdr:rowOff>161262</xdr:rowOff>
    </xdr:to>
    <xdr:sp macro="" textlink="">
      <xdr:nvSpPr>
        <xdr:cNvPr id="374" name="楕円 373"/>
        <xdr:cNvSpPr/>
      </xdr:nvSpPr>
      <xdr:spPr>
        <a:xfrm>
          <a:off x="6921500" y="9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152389</xdr:rowOff>
    </xdr:from>
    <xdr:ext cx="469744" cy="259045"/>
    <xdr:sp macro="" textlink="">
      <xdr:nvSpPr>
        <xdr:cNvPr id="375" name="テキスト ボックス 374"/>
        <xdr:cNvSpPr txBox="1"/>
      </xdr:nvSpPr>
      <xdr:spPr>
        <a:xfrm>
          <a:off x="6737428" y="99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88060</xdr:rowOff>
    </xdr:from>
    <xdr:to>
      <xdr:col>55</xdr:col>
      <xdr:colOff>0</xdr:colOff>
      <xdr:row>76</xdr:row>
      <xdr:rowOff>108519</xdr:rowOff>
    </xdr:to>
    <xdr:cxnSp macro="">
      <xdr:nvCxnSpPr>
        <xdr:cNvPr id="402" name="直線コネクタ 401"/>
        <xdr:cNvCxnSpPr/>
      </xdr:nvCxnSpPr>
      <xdr:spPr>
        <a:xfrm>
          <a:off x="9639300" y="13118260"/>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141826</xdr:rowOff>
    </xdr:from>
    <xdr:to>
      <xdr:col>50</xdr:col>
      <xdr:colOff>114300</xdr:colOff>
      <xdr:row>76</xdr:row>
      <xdr:rowOff>88060</xdr:rowOff>
    </xdr:to>
    <xdr:cxnSp macro="">
      <xdr:nvCxnSpPr>
        <xdr:cNvPr id="405" name="直線コネクタ 404"/>
        <xdr:cNvCxnSpPr/>
      </xdr:nvCxnSpPr>
      <xdr:spPr>
        <a:xfrm>
          <a:off x="8750300" y="13000576"/>
          <a:ext cx="889000" cy="1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141826</xdr:rowOff>
    </xdr:from>
    <xdr:to>
      <xdr:col>45</xdr:col>
      <xdr:colOff>177800</xdr:colOff>
      <xdr:row>76</xdr:row>
      <xdr:rowOff>65771</xdr:rowOff>
    </xdr:to>
    <xdr:cxnSp macro="">
      <xdr:nvCxnSpPr>
        <xdr:cNvPr id="408" name="直線コネクタ 407"/>
        <xdr:cNvCxnSpPr/>
      </xdr:nvCxnSpPr>
      <xdr:spPr>
        <a:xfrm flipV="1">
          <a:off x="7861300" y="13000576"/>
          <a:ext cx="889000" cy="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65771</xdr:rowOff>
    </xdr:from>
    <xdr:to>
      <xdr:col>41</xdr:col>
      <xdr:colOff>50800</xdr:colOff>
      <xdr:row>76</xdr:row>
      <xdr:rowOff>92425</xdr:rowOff>
    </xdr:to>
    <xdr:cxnSp macro="">
      <xdr:nvCxnSpPr>
        <xdr:cNvPr id="411" name="直線コネクタ 410"/>
        <xdr:cNvCxnSpPr/>
      </xdr:nvCxnSpPr>
      <xdr:spPr>
        <a:xfrm flipV="1">
          <a:off x="6972300" y="13095971"/>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57719</xdr:rowOff>
    </xdr:from>
    <xdr:to>
      <xdr:col>55</xdr:col>
      <xdr:colOff>50800</xdr:colOff>
      <xdr:row>76</xdr:row>
      <xdr:rowOff>159319</xdr:rowOff>
    </xdr:to>
    <xdr:sp macro="" textlink="">
      <xdr:nvSpPr>
        <xdr:cNvPr id="421" name="楕円 420"/>
        <xdr:cNvSpPr/>
      </xdr:nvSpPr>
      <xdr:spPr>
        <a:xfrm>
          <a:off x="10426700" y="130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80596</xdr:rowOff>
    </xdr:from>
    <xdr:ext cx="534377" cy="259045"/>
    <xdr:sp macro="" textlink="">
      <xdr:nvSpPr>
        <xdr:cNvPr id="422" name="商工費該当値テキスト"/>
        <xdr:cNvSpPr txBox="1"/>
      </xdr:nvSpPr>
      <xdr:spPr>
        <a:xfrm>
          <a:off x="10528300" y="1293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37260</xdr:rowOff>
    </xdr:from>
    <xdr:to>
      <xdr:col>50</xdr:col>
      <xdr:colOff>165100</xdr:colOff>
      <xdr:row>76</xdr:row>
      <xdr:rowOff>138860</xdr:rowOff>
    </xdr:to>
    <xdr:sp macro="" textlink="">
      <xdr:nvSpPr>
        <xdr:cNvPr id="423" name="楕円 422"/>
        <xdr:cNvSpPr/>
      </xdr:nvSpPr>
      <xdr:spPr>
        <a:xfrm>
          <a:off x="9588500" y="130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155386</xdr:rowOff>
    </xdr:from>
    <xdr:ext cx="534377" cy="259045"/>
    <xdr:sp macro="" textlink="">
      <xdr:nvSpPr>
        <xdr:cNvPr id="424" name="テキスト ボックス 423"/>
        <xdr:cNvSpPr txBox="1"/>
      </xdr:nvSpPr>
      <xdr:spPr>
        <a:xfrm>
          <a:off x="9372111" y="128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91026</xdr:rowOff>
    </xdr:from>
    <xdr:to>
      <xdr:col>46</xdr:col>
      <xdr:colOff>38100</xdr:colOff>
      <xdr:row>76</xdr:row>
      <xdr:rowOff>21177</xdr:rowOff>
    </xdr:to>
    <xdr:sp macro="" textlink="">
      <xdr:nvSpPr>
        <xdr:cNvPr id="425" name="楕円 424"/>
        <xdr:cNvSpPr/>
      </xdr:nvSpPr>
      <xdr:spPr>
        <a:xfrm>
          <a:off x="8699500" y="129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37703</xdr:rowOff>
    </xdr:from>
    <xdr:ext cx="534377" cy="259045"/>
    <xdr:sp macro="" textlink="">
      <xdr:nvSpPr>
        <xdr:cNvPr id="426" name="テキスト ボックス 425"/>
        <xdr:cNvSpPr txBox="1"/>
      </xdr:nvSpPr>
      <xdr:spPr>
        <a:xfrm>
          <a:off x="8483111" y="127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14971</xdr:rowOff>
    </xdr:from>
    <xdr:to>
      <xdr:col>41</xdr:col>
      <xdr:colOff>101600</xdr:colOff>
      <xdr:row>76</xdr:row>
      <xdr:rowOff>116571</xdr:rowOff>
    </xdr:to>
    <xdr:sp macro="" textlink="">
      <xdr:nvSpPr>
        <xdr:cNvPr id="427" name="楕円 426"/>
        <xdr:cNvSpPr/>
      </xdr:nvSpPr>
      <xdr:spPr>
        <a:xfrm>
          <a:off x="7810500" y="130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133097</xdr:rowOff>
    </xdr:from>
    <xdr:ext cx="534377" cy="259045"/>
    <xdr:sp macro="" textlink="">
      <xdr:nvSpPr>
        <xdr:cNvPr id="428" name="テキスト ボックス 427"/>
        <xdr:cNvSpPr txBox="1"/>
      </xdr:nvSpPr>
      <xdr:spPr>
        <a:xfrm>
          <a:off x="7594111" y="12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41625</xdr:rowOff>
    </xdr:from>
    <xdr:to>
      <xdr:col>36</xdr:col>
      <xdr:colOff>165100</xdr:colOff>
      <xdr:row>76</xdr:row>
      <xdr:rowOff>143225</xdr:rowOff>
    </xdr:to>
    <xdr:sp macro="" textlink="">
      <xdr:nvSpPr>
        <xdr:cNvPr id="429" name="楕円 428"/>
        <xdr:cNvSpPr/>
      </xdr:nvSpPr>
      <xdr:spPr>
        <a:xfrm>
          <a:off x="6921500" y="130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159752</xdr:rowOff>
    </xdr:from>
    <xdr:ext cx="534377" cy="259045"/>
    <xdr:sp macro="" textlink="">
      <xdr:nvSpPr>
        <xdr:cNvPr id="430" name="テキスト ボックス 429"/>
        <xdr:cNvSpPr txBox="1"/>
      </xdr:nvSpPr>
      <xdr:spPr>
        <a:xfrm>
          <a:off x="6705111" y="128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34354</xdr:rowOff>
    </xdr:from>
    <xdr:to>
      <xdr:col>55</xdr:col>
      <xdr:colOff>0</xdr:colOff>
      <xdr:row>98</xdr:row>
      <xdr:rowOff>41263</xdr:rowOff>
    </xdr:to>
    <xdr:cxnSp macro="">
      <xdr:nvCxnSpPr>
        <xdr:cNvPr id="457" name="直線コネクタ 456"/>
        <xdr:cNvCxnSpPr/>
      </xdr:nvCxnSpPr>
      <xdr:spPr>
        <a:xfrm>
          <a:off x="9639300" y="16836454"/>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33488</xdr:rowOff>
    </xdr:from>
    <xdr:to>
      <xdr:col>50</xdr:col>
      <xdr:colOff>114300</xdr:colOff>
      <xdr:row>98</xdr:row>
      <xdr:rowOff>34354</xdr:rowOff>
    </xdr:to>
    <xdr:cxnSp macro="">
      <xdr:nvCxnSpPr>
        <xdr:cNvPr id="460" name="直線コネクタ 459"/>
        <xdr:cNvCxnSpPr/>
      </xdr:nvCxnSpPr>
      <xdr:spPr>
        <a:xfrm>
          <a:off x="8750300" y="16835588"/>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33488</xdr:rowOff>
    </xdr:from>
    <xdr:to>
      <xdr:col>45</xdr:col>
      <xdr:colOff>177800</xdr:colOff>
      <xdr:row>98</xdr:row>
      <xdr:rowOff>39824</xdr:rowOff>
    </xdr:to>
    <xdr:cxnSp macro="">
      <xdr:nvCxnSpPr>
        <xdr:cNvPr id="463" name="直線コネクタ 462"/>
        <xdr:cNvCxnSpPr/>
      </xdr:nvCxnSpPr>
      <xdr:spPr>
        <a:xfrm flipV="1">
          <a:off x="7861300" y="16835588"/>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37818</xdr:rowOff>
    </xdr:from>
    <xdr:to>
      <xdr:col>41</xdr:col>
      <xdr:colOff>50800</xdr:colOff>
      <xdr:row>98</xdr:row>
      <xdr:rowOff>39824</xdr:rowOff>
    </xdr:to>
    <xdr:cxnSp macro="">
      <xdr:nvCxnSpPr>
        <xdr:cNvPr id="466" name="直線コネクタ 465"/>
        <xdr:cNvCxnSpPr/>
      </xdr:nvCxnSpPr>
      <xdr:spPr>
        <a:xfrm>
          <a:off x="6972300" y="16839918"/>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161913</xdr:rowOff>
    </xdr:from>
    <xdr:to>
      <xdr:col>55</xdr:col>
      <xdr:colOff>50800</xdr:colOff>
      <xdr:row>98</xdr:row>
      <xdr:rowOff>92063</xdr:rowOff>
    </xdr:to>
    <xdr:sp macro="" textlink="">
      <xdr:nvSpPr>
        <xdr:cNvPr id="476" name="楕円 475"/>
        <xdr:cNvSpPr/>
      </xdr:nvSpPr>
      <xdr:spPr>
        <a:xfrm>
          <a:off x="10426700" y="167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155004</xdr:rowOff>
    </xdr:from>
    <xdr:to>
      <xdr:col>50</xdr:col>
      <xdr:colOff>165100</xdr:colOff>
      <xdr:row>98</xdr:row>
      <xdr:rowOff>85154</xdr:rowOff>
    </xdr:to>
    <xdr:sp macro="" textlink="">
      <xdr:nvSpPr>
        <xdr:cNvPr id="478" name="楕円 477"/>
        <xdr:cNvSpPr/>
      </xdr:nvSpPr>
      <xdr:spPr>
        <a:xfrm>
          <a:off x="9588500" y="167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76281</xdr:rowOff>
    </xdr:from>
    <xdr:ext cx="534377" cy="259045"/>
    <xdr:sp macro="" textlink="">
      <xdr:nvSpPr>
        <xdr:cNvPr id="479" name="テキスト ボックス 478"/>
        <xdr:cNvSpPr txBox="1"/>
      </xdr:nvSpPr>
      <xdr:spPr>
        <a:xfrm>
          <a:off x="9372111" y="168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154138</xdr:rowOff>
    </xdr:from>
    <xdr:to>
      <xdr:col>46</xdr:col>
      <xdr:colOff>38100</xdr:colOff>
      <xdr:row>98</xdr:row>
      <xdr:rowOff>84288</xdr:rowOff>
    </xdr:to>
    <xdr:sp macro="" textlink="">
      <xdr:nvSpPr>
        <xdr:cNvPr id="480" name="楕円 479"/>
        <xdr:cNvSpPr/>
      </xdr:nvSpPr>
      <xdr:spPr>
        <a:xfrm>
          <a:off x="8699500" y="167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75415</xdr:rowOff>
    </xdr:from>
    <xdr:ext cx="534377" cy="259045"/>
    <xdr:sp macro="" textlink="">
      <xdr:nvSpPr>
        <xdr:cNvPr id="481" name="テキスト ボックス 480"/>
        <xdr:cNvSpPr txBox="1"/>
      </xdr:nvSpPr>
      <xdr:spPr>
        <a:xfrm>
          <a:off x="8483111" y="1687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160474</xdr:rowOff>
    </xdr:from>
    <xdr:to>
      <xdr:col>41</xdr:col>
      <xdr:colOff>101600</xdr:colOff>
      <xdr:row>98</xdr:row>
      <xdr:rowOff>90624</xdr:rowOff>
    </xdr:to>
    <xdr:sp macro="" textlink="">
      <xdr:nvSpPr>
        <xdr:cNvPr id="482" name="楕円 481"/>
        <xdr:cNvSpPr/>
      </xdr:nvSpPr>
      <xdr:spPr>
        <a:xfrm>
          <a:off x="7810500" y="167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81751</xdr:rowOff>
    </xdr:from>
    <xdr:ext cx="534377" cy="259045"/>
    <xdr:sp macro="" textlink="">
      <xdr:nvSpPr>
        <xdr:cNvPr id="483" name="テキスト ボックス 482"/>
        <xdr:cNvSpPr txBox="1"/>
      </xdr:nvSpPr>
      <xdr:spPr>
        <a:xfrm>
          <a:off x="7594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158468</xdr:rowOff>
    </xdr:from>
    <xdr:to>
      <xdr:col>36</xdr:col>
      <xdr:colOff>165100</xdr:colOff>
      <xdr:row>98</xdr:row>
      <xdr:rowOff>88618</xdr:rowOff>
    </xdr:to>
    <xdr:sp macro="" textlink="">
      <xdr:nvSpPr>
        <xdr:cNvPr id="484" name="楕円 483"/>
        <xdr:cNvSpPr/>
      </xdr:nvSpPr>
      <xdr:spPr>
        <a:xfrm>
          <a:off x="6921500" y="167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79745</xdr:rowOff>
    </xdr:from>
    <xdr:ext cx="534377" cy="259045"/>
    <xdr:sp macro="" textlink="">
      <xdr:nvSpPr>
        <xdr:cNvPr id="485" name="テキスト ボックス 484"/>
        <xdr:cNvSpPr txBox="1"/>
      </xdr:nvSpPr>
      <xdr:spPr>
        <a:xfrm>
          <a:off x="6705111" y="168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166081</xdr:rowOff>
    </xdr:from>
    <xdr:to>
      <xdr:col>85</xdr:col>
      <xdr:colOff>127000</xdr:colOff>
      <xdr:row>36</xdr:row>
      <xdr:rowOff>66411</xdr:rowOff>
    </xdr:to>
    <xdr:cxnSp macro="">
      <xdr:nvCxnSpPr>
        <xdr:cNvPr id="513" name="直線コネクタ 512"/>
        <xdr:cNvCxnSpPr/>
      </xdr:nvCxnSpPr>
      <xdr:spPr>
        <a:xfrm flipV="1">
          <a:off x="15481300" y="6166831"/>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9901</xdr:rowOff>
    </xdr:from>
    <xdr:to>
      <xdr:col>81</xdr:col>
      <xdr:colOff>50800</xdr:colOff>
      <xdr:row>36</xdr:row>
      <xdr:rowOff>66411</xdr:rowOff>
    </xdr:to>
    <xdr:cxnSp macro="">
      <xdr:nvCxnSpPr>
        <xdr:cNvPr id="516" name="直線コネクタ 515"/>
        <xdr:cNvCxnSpPr/>
      </xdr:nvCxnSpPr>
      <xdr:spPr>
        <a:xfrm>
          <a:off x="14592300" y="6182101"/>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9901</xdr:rowOff>
    </xdr:from>
    <xdr:to>
      <xdr:col>76</xdr:col>
      <xdr:colOff>114300</xdr:colOff>
      <xdr:row>36</xdr:row>
      <xdr:rowOff>55164</xdr:rowOff>
    </xdr:to>
    <xdr:cxnSp macro="">
      <xdr:nvCxnSpPr>
        <xdr:cNvPr id="519" name="直線コネクタ 518"/>
        <xdr:cNvCxnSpPr/>
      </xdr:nvCxnSpPr>
      <xdr:spPr>
        <a:xfrm flipV="1">
          <a:off x="13703300" y="618210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55164</xdr:rowOff>
    </xdr:from>
    <xdr:to>
      <xdr:col>71</xdr:col>
      <xdr:colOff>177800</xdr:colOff>
      <xdr:row>36</xdr:row>
      <xdr:rowOff>126304</xdr:rowOff>
    </xdr:to>
    <xdr:cxnSp macro="">
      <xdr:nvCxnSpPr>
        <xdr:cNvPr id="522" name="直線コネクタ 521"/>
        <xdr:cNvCxnSpPr/>
      </xdr:nvCxnSpPr>
      <xdr:spPr>
        <a:xfrm flipV="1">
          <a:off x="12814300" y="6227364"/>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115281</xdr:rowOff>
    </xdr:from>
    <xdr:to>
      <xdr:col>85</xdr:col>
      <xdr:colOff>177800</xdr:colOff>
      <xdr:row>36</xdr:row>
      <xdr:rowOff>45431</xdr:rowOff>
    </xdr:to>
    <xdr:sp macro="" textlink="">
      <xdr:nvSpPr>
        <xdr:cNvPr id="532" name="楕円 531"/>
        <xdr:cNvSpPr/>
      </xdr:nvSpPr>
      <xdr:spPr>
        <a:xfrm>
          <a:off x="16268700" y="61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138158</xdr:rowOff>
    </xdr:from>
    <xdr:ext cx="534377" cy="259045"/>
    <xdr:sp macro="" textlink="">
      <xdr:nvSpPr>
        <xdr:cNvPr id="533" name="消防費該当値テキスト"/>
        <xdr:cNvSpPr txBox="1"/>
      </xdr:nvSpPr>
      <xdr:spPr>
        <a:xfrm>
          <a:off x="16370300" y="59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15611</xdr:rowOff>
    </xdr:from>
    <xdr:to>
      <xdr:col>81</xdr:col>
      <xdr:colOff>101600</xdr:colOff>
      <xdr:row>36</xdr:row>
      <xdr:rowOff>117211</xdr:rowOff>
    </xdr:to>
    <xdr:sp macro="" textlink="">
      <xdr:nvSpPr>
        <xdr:cNvPr id="534" name="楕円 533"/>
        <xdr:cNvSpPr/>
      </xdr:nvSpPr>
      <xdr:spPr>
        <a:xfrm>
          <a:off x="15430500" y="6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108338</xdr:rowOff>
    </xdr:from>
    <xdr:ext cx="534377" cy="259045"/>
    <xdr:sp macro="" textlink="">
      <xdr:nvSpPr>
        <xdr:cNvPr id="535" name="テキスト ボックス 534"/>
        <xdr:cNvSpPr txBox="1"/>
      </xdr:nvSpPr>
      <xdr:spPr>
        <a:xfrm>
          <a:off x="15214111" y="62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130551</xdr:rowOff>
    </xdr:from>
    <xdr:to>
      <xdr:col>76</xdr:col>
      <xdr:colOff>165100</xdr:colOff>
      <xdr:row>36</xdr:row>
      <xdr:rowOff>60701</xdr:rowOff>
    </xdr:to>
    <xdr:sp macro="" textlink="">
      <xdr:nvSpPr>
        <xdr:cNvPr id="536" name="楕円 535"/>
        <xdr:cNvSpPr/>
      </xdr:nvSpPr>
      <xdr:spPr>
        <a:xfrm>
          <a:off x="14541500" y="61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77228</xdr:rowOff>
    </xdr:from>
    <xdr:ext cx="534377" cy="259045"/>
    <xdr:sp macro="" textlink="">
      <xdr:nvSpPr>
        <xdr:cNvPr id="537" name="テキスト ボックス 536"/>
        <xdr:cNvSpPr txBox="1"/>
      </xdr:nvSpPr>
      <xdr:spPr>
        <a:xfrm>
          <a:off x="14325111" y="59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4364</xdr:rowOff>
    </xdr:from>
    <xdr:to>
      <xdr:col>72</xdr:col>
      <xdr:colOff>38100</xdr:colOff>
      <xdr:row>36</xdr:row>
      <xdr:rowOff>105964</xdr:rowOff>
    </xdr:to>
    <xdr:sp macro="" textlink="">
      <xdr:nvSpPr>
        <xdr:cNvPr id="538" name="楕円 537"/>
        <xdr:cNvSpPr/>
      </xdr:nvSpPr>
      <xdr:spPr>
        <a:xfrm>
          <a:off x="13652500" y="61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97091</xdr:rowOff>
    </xdr:from>
    <xdr:ext cx="534377" cy="259045"/>
    <xdr:sp macro="" textlink="">
      <xdr:nvSpPr>
        <xdr:cNvPr id="539" name="テキスト ボックス 538"/>
        <xdr:cNvSpPr txBox="1"/>
      </xdr:nvSpPr>
      <xdr:spPr>
        <a:xfrm>
          <a:off x="13436111" y="6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75504</xdr:rowOff>
    </xdr:from>
    <xdr:to>
      <xdr:col>67</xdr:col>
      <xdr:colOff>101600</xdr:colOff>
      <xdr:row>37</xdr:row>
      <xdr:rowOff>5654</xdr:rowOff>
    </xdr:to>
    <xdr:sp macro="" textlink="">
      <xdr:nvSpPr>
        <xdr:cNvPr id="540" name="楕円 539"/>
        <xdr:cNvSpPr/>
      </xdr:nvSpPr>
      <xdr:spPr>
        <a:xfrm>
          <a:off x="12763500" y="62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168231</xdr:rowOff>
    </xdr:from>
    <xdr:ext cx="534377" cy="259045"/>
    <xdr:sp macro="" textlink="">
      <xdr:nvSpPr>
        <xdr:cNvPr id="541" name="テキスト ボックス 540"/>
        <xdr:cNvSpPr txBox="1"/>
      </xdr:nvSpPr>
      <xdr:spPr>
        <a:xfrm>
          <a:off x="12547111" y="63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132499</xdr:rowOff>
    </xdr:from>
    <xdr:to>
      <xdr:col>85</xdr:col>
      <xdr:colOff>127000</xdr:colOff>
      <xdr:row>58</xdr:row>
      <xdr:rowOff>62956</xdr:rowOff>
    </xdr:to>
    <xdr:cxnSp macro="">
      <xdr:nvCxnSpPr>
        <xdr:cNvPr id="573" name="直線コネクタ 572"/>
        <xdr:cNvCxnSpPr/>
      </xdr:nvCxnSpPr>
      <xdr:spPr>
        <a:xfrm>
          <a:off x="15481300" y="9733699"/>
          <a:ext cx="838200" cy="2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132499</xdr:rowOff>
    </xdr:from>
    <xdr:to>
      <xdr:col>81</xdr:col>
      <xdr:colOff>50800</xdr:colOff>
      <xdr:row>57</xdr:row>
      <xdr:rowOff>77651</xdr:rowOff>
    </xdr:to>
    <xdr:cxnSp macro="">
      <xdr:nvCxnSpPr>
        <xdr:cNvPr id="576" name="直線コネクタ 575"/>
        <xdr:cNvCxnSpPr/>
      </xdr:nvCxnSpPr>
      <xdr:spPr>
        <a:xfrm flipV="1">
          <a:off x="14592300" y="9733699"/>
          <a:ext cx="889000" cy="1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82403</xdr:rowOff>
    </xdr:from>
    <xdr:to>
      <xdr:col>76</xdr:col>
      <xdr:colOff>114300</xdr:colOff>
      <xdr:row>57</xdr:row>
      <xdr:rowOff>77651</xdr:rowOff>
    </xdr:to>
    <xdr:cxnSp macro="">
      <xdr:nvCxnSpPr>
        <xdr:cNvPr id="579" name="直線コネクタ 578"/>
        <xdr:cNvCxnSpPr/>
      </xdr:nvCxnSpPr>
      <xdr:spPr>
        <a:xfrm>
          <a:off x="13703300" y="9512153"/>
          <a:ext cx="889000" cy="3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82403</xdr:rowOff>
    </xdr:from>
    <xdr:to>
      <xdr:col>71</xdr:col>
      <xdr:colOff>177800</xdr:colOff>
      <xdr:row>56</xdr:row>
      <xdr:rowOff>100952</xdr:rowOff>
    </xdr:to>
    <xdr:cxnSp macro="">
      <xdr:nvCxnSpPr>
        <xdr:cNvPr id="582" name="直線コネクタ 581"/>
        <xdr:cNvCxnSpPr/>
      </xdr:nvCxnSpPr>
      <xdr:spPr>
        <a:xfrm flipV="1">
          <a:off x="12814300" y="9512153"/>
          <a:ext cx="8890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12156</xdr:rowOff>
    </xdr:from>
    <xdr:to>
      <xdr:col>85</xdr:col>
      <xdr:colOff>177800</xdr:colOff>
      <xdr:row>58</xdr:row>
      <xdr:rowOff>113756</xdr:rowOff>
    </xdr:to>
    <xdr:sp macro="" textlink="">
      <xdr:nvSpPr>
        <xdr:cNvPr id="592" name="楕円 591"/>
        <xdr:cNvSpPr/>
      </xdr:nvSpPr>
      <xdr:spPr>
        <a:xfrm>
          <a:off x="16268700" y="9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98533</xdr:rowOff>
    </xdr:from>
    <xdr:ext cx="534377" cy="259045"/>
    <xdr:sp macro="" textlink="">
      <xdr:nvSpPr>
        <xdr:cNvPr id="593" name="教育費該当値テキスト"/>
        <xdr:cNvSpPr txBox="1"/>
      </xdr:nvSpPr>
      <xdr:spPr>
        <a:xfrm>
          <a:off x="16370300" y="98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81699</xdr:rowOff>
    </xdr:from>
    <xdr:to>
      <xdr:col>81</xdr:col>
      <xdr:colOff>101600</xdr:colOff>
      <xdr:row>57</xdr:row>
      <xdr:rowOff>11849</xdr:rowOff>
    </xdr:to>
    <xdr:sp macro="" textlink="">
      <xdr:nvSpPr>
        <xdr:cNvPr id="594" name="楕円 593"/>
        <xdr:cNvSpPr/>
      </xdr:nvSpPr>
      <xdr:spPr>
        <a:xfrm>
          <a:off x="154305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2976</xdr:rowOff>
    </xdr:from>
    <xdr:ext cx="534377" cy="259045"/>
    <xdr:sp macro="" textlink="">
      <xdr:nvSpPr>
        <xdr:cNvPr id="595" name="テキスト ボックス 594"/>
        <xdr:cNvSpPr txBox="1"/>
      </xdr:nvSpPr>
      <xdr:spPr>
        <a:xfrm>
          <a:off x="15214111" y="97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26851</xdr:rowOff>
    </xdr:from>
    <xdr:to>
      <xdr:col>76</xdr:col>
      <xdr:colOff>165100</xdr:colOff>
      <xdr:row>57</xdr:row>
      <xdr:rowOff>128451</xdr:rowOff>
    </xdr:to>
    <xdr:sp macro="" textlink="">
      <xdr:nvSpPr>
        <xdr:cNvPr id="596" name="楕円 595"/>
        <xdr:cNvSpPr/>
      </xdr:nvSpPr>
      <xdr:spPr>
        <a:xfrm>
          <a:off x="1454150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119578</xdr:rowOff>
    </xdr:from>
    <xdr:ext cx="534377" cy="259045"/>
    <xdr:sp macro="" textlink="">
      <xdr:nvSpPr>
        <xdr:cNvPr id="597" name="テキスト ボックス 596"/>
        <xdr:cNvSpPr txBox="1"/>
      </xdr:nvSpPr>
      <xdr:spPr>
        <a:xfrm>
          <a:off x="14325111"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31603</xdr:rowOff>
    </xdr:from>
    <xdr:to>
      <xdr:col>72</xdr:col>
      <xdr:colOff>38100</xdr:colOff>
      <xdr:row>55</xdr:row>
      <xdr:rowOff>133203</xdr:rowOff>
    </xdr:to>
    <xdr:sp macro="" textlink="">
      <xdr:nvSpPr>
        <xdr:cNvPr id="598" name="楕円 597"/>
        <xdr:cNvSpPr/>
      </xdr:nvSpPr>
      <xdr:spPr>
        <a:xfrm>
          <a:off x="13652500" y="94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149730</xdr:rowOff>
    </xdr:from>
    <xdr:ext cx="534377" cy="259045"/>
    <xdr:sp macro="" textlink="">
      <xdr:nvSpPr>
        <xdr:cNvPr id="599" name="テキスト ボックス 598"/>
        <xdr:cNvSpPr txBox="1"/>
      </xdr:nvSpPr>
      <xdr:spPr>
        <a:xfrm>
          <a:off x="13436111" y="92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50152</xdr:rowOff>
    </xdr:from>
    <xdr:to>
      <xdr:col>67</xdr:col>
      <xdr:colOff>101600</xdr:colOff>
      <xdr:row>56</xdr:row>
      <xdr:rowOff>151752</xdr:rowOff>
    </xdr:to>
    <xdr:sp macro="" textlink="">
      <xdr:nvSpPr>
        <xdr:cNvPr id="600" name="楕円 599"/>
        <xdr:cNvSpPr/>
      </xdr:nvSpPr>
      <xdr:spPr>
        <a:xfrm>
          <a:off x="12763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142879</xdr:rowOff>
    </xdr:from>
    <xdr:ext cx="534377" cy="259045"/>
    <xdr:sp macro="" textlink="">
      <xdr:nvSpPr>
        <xdr:cNvPr id="601" name="テキスト ボックス 600"/>
        <xdr:cNvSpPr txBox="1"/>
      </xdr:nvSpPr>
      <xdr:spPr>
        <a:xfrm>
          <a:off x="12547111" y="9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137719</xdr:rowOff>
    </xdr:from>
    <xdr:to>
      <xdr:col>85</xdr:col>
      <xdr:colOff>127000</xdr:colOff>
      <xdr:row>79</xdr:row>
      <xdr:rowOff>18408</xdr:rowOff>
    </xdr:to>
    <xdr:cxnSp macro="">
      <xdr:nvCxnSpPr>
        <xdr:cNvPr id="630" name="直線コネクタ 629"/>
        <xdr:cNvCxnSpPr/>
      </xdr:nvCxnSpPr>
      <xdr:spPr>
        <a:xfrm flipV="1">
          <a:off x="15481300" y="12482119"/>
          <a:ext cx="838200" cy="108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100171</xdr:rowOff>
    </xdr:from>
    <xdr:to>
      <xdr:col>81</xdr:col>
      <xdr:colOff>50800</xdr:colOff>
      <xdr:row>79</xdr:row>
      <xdr:rowOff>18408</xdr:rowOff>
    </xdr:to>
    <xdr:cxnSp macro="">
      <xdr:nvCxnSpPr>
        <xdr:cNvPr id="633" name="直線コネクタ 632"/>
        <xdr:cNvCxnSpPr/>
      </xdr:nvCxnSpPr>
      <xdr:spPr>
        <a:xfrm>
          <a:off x="14592300" y="13473271"/>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100171</xdr:rowOff>
    </xdr:from>
    <xdr:to>
      <xdr:col>76</xdr:col>
      <xdr:colOff>114300</xdr:colOff>
      <xdr:row>79</xdr:row>
      <xdr:rowOff>40602</xdr:rowOff>
    </xdr:to>
    <xdr:cxnSp macro="">
      <xdr:nvCxnSpPr>
        <xdr:cNvPr id="636" name="直線コネクタ 635"/>
        <xdr:cNvCxnSpPr/>
      </xdr:nvCxnSpPr>
      <xdr:spPr>
        <a:xfrm flipV="1">
          <a:off x="13703300" y="13473271"/>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20238</xdr:rowOff>
    </xdr:from>
    <xdr:to>
      <xdr:col>71</xdr:col>
      <xdr:colOff>177800</xdr:colOff>
      <xdr:row>79</xdr:row>
      <xdr:rowOff>40602</xdr:rowOff>
    </xdr:to>
    <xdr:cxnSp macro="">
      <xdr:nvCxnSpPr>
        <xdr:cNvPr id="639" name="直線コネクタ 638"/>
        <xdr:cNvCxnSpPr/>
      </xdr:nvCxnSpPr>
      <xdr:spPr>
        <a:xfrm>
          <a:off x="12814300" y="1356478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86919</xdr:rowOff>
    </xdr:from>
    <xdr:to>
      <xdr:col>85</xdr:col>
      <xdr:colOff>177800</xdr:colOff>
      <xdr:row>73</xdr:row>
      <xdr:rowOff>17069</xdr:rowOff>
    </xdr:to>
    <xdr:sp macro="" textlink="">
      <xdr:nvSpPr>
        <xdr:cNvPr id="649" name="楕円 648"/>
        <xdr:cNvSpPr/>
      </xdr:nvSpPr>
      <xdr:spPr>
        <a:xfrm>
          <a:off x="16268700" y="124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109796</xdr:rowOff>
    </xdr:from>
    <xdr:ext cx="534377" cy="259045"/>
    <xdr:sp macro="" textlink="">
      <xdr:nvSpPr>
        <xdr:cNvPr id="650" name="災害復旧費該当値テキスト"/>
        <xdr:cNvSpPr txBox="1"/>
      </xdr:nvSpPr>
      <xdr:spPr>
        <a:xfrm>
          <a:off x="16370300" y="1228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139058</xdr:rowOff>
    </xdr:from>
    <xdr:to>
      <xdr:col>81</xdr:col>
      <xdr:colOff>101600</xdr:colOff>
      <xdr:row>79</xdr:row>
      <xdr:rowOff>69208</xdr:rowOff>
    </xdr:to>
    <xdr:sp macro="" textlink="">
      <xdr:nvSpPr>
        <xdr:cNvPr id="651" name="楕円 650"/>
        <xdr:cNvSpPr/>
      </xdr:nvSpPr>
      <xdr:spPr>
        <a:xfrm>
          <a:off x="15430500" y="135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60335</xdr:rowOff>
    </xdr:from>
    <xdr:ext cx="469744" cy="259045"/>
    <xdr:sp macro="" textlink="">
      <xdr:nvSpPr>
        <xdr:cNvPr id="652" name="テキスト ボックス 651"/>
        <xdr:cNvSpPr txBox="1"/>
      </xdr:nvSpPr>
      <xdr:spPr>
        <a:xfrm>
          <a:off x="15246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49371</xdr:rowOff>
    </xdr:from>
    <xdr:to>
      <xdr:col>76</xdr:col>
      <xdr:colOff>165100</xdr:colOff>
      <xdr:row>78</xdr:row>
      <xdr:rowOff>150971</xdr:rowOff>
    </xdr:to>
    <xdr:sp macro="" textlink="">
      <xdr:nvSpPr>
        <xdr:cNvPr id="653" name="楕円 652"/>
        <xdr:cNvSpPr/>
      </xdr:nvSpPr>
      <xdr:spPr>
        <a:xfrm>
          <a:off x="14541500" y="134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167498</xdr:rowOff>
    </xdr:from>
    <xdr:ext cx="469744" cy="259045"/>
    <xdr:sp macro="" textlink="">
      <xdr:nvSpPr>
        <xdr:cNvPr id="654" name="テキスト ボックス 653"/>
        <xdr:cNvSpPr txBox="1"/>
      </xdr:nvSpPr>
      <xdr:spPr>
        <a:xfrm>
          <a:off x="14357428" y="131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161252</xdr:rowOff>
    </xdr:from>
    <xdr:to>
      <xdr:col>72</xdr:col>
      <xdr:colOff>38100</xdr:colOff>
      <xdr:row>79</xdr:row>
      <xdr:rowOff>91402</xdr:rowOff>
    </xdr:to>
    <xdr:sp macro="" textlink="">
      <xdr:nvSpPr>
        <xdr:cNvPr id="655" name="楕円 654"/>
        <xdr:cNvSpPr/>
      </xdr:nvSpPr>
      <xdr:spPr>
        <a:xfrm>
          <a:off x="136525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82529</xdr:rowOff>
    </xdr:from>
    <xdr:ext cx="378565" cy="259045"/>
    <xdr:sp macro="" textlink="">
      <xdr:nvSpPr>
        <xdr:cNvPr id="656" name="テキスト ボックス 655"/>
        <xdr:cNvSpPr txBox="1"/>
      </xdr:nvSpPr>
      <xdr:spPr>
        <a:xfrm>
          <a:off x="13514017" y="1362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140888</xdr:rowOff>
    </xdr:from>
    <xdr:to>
      <xdr:col>67</xdr:col>
      <xdr:colOff>101600</xdr:colOff>
      <xdr:row>79</xdr:row>
      <xdr:rowOff>71038</xdr:rowOff>
    </xdr:to>
    <xdr:sp macro="" textlink="">
      <xdr:nvSpPr>
        <xdr:cNvPr id="657" name="楕円 656"/>
        <xdr:cNvSpPr/>
      </xdr:nvSpPr>
      <xdr:spPr>
        <a:xfrm>
          <a:off x="12763500" y="135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62165</xdr:rowOff>
    </xdr:from>
    <xdr:ext cx="469744" cy="259045"/>
    <xdr:sp macro="" textlink="">
      <xdr:nvSpPr>
        <xdr:cNvPr id="658" name="テキスト ボックス 657"/>
        <xdr:cNvSpPr txBox="1"/>
      </xdr:nvSpPr>
      <xdr:spPr>
        <a:xfrm>
          <a:off x="12579428" y="136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163278</xdr:rowOff>
    </xdr:from>
    <xdr:to>
      <xdr:col>85</xdr:col>
      <xdr:colOff>127000</xdr:colOff>
      <xdr:row>96</xdr:row>
      <xdr:rowOff>163725</xdr:rowOff>
    </xdr:to>
    <xdr:cxnSp macro="">
      <xdr:nvCxnSpPr>
        <xdr:cNvPr id="689" name="直線コネクタ 688"/>
        <xdr:cNvCxnSpPr/>
      </xdr:nvCxnSpPr>
      <xdr:spPr>
        <a:xfrm flipV="1">
          <a:off x="15481300" y="16622478"/>
          <a:ext cx="8382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163725</xdr:rowOff>
    </xdr:from>
    <xdr:to>
      <xdr:col>81</xdr:col>
      <xdr:colOff>50800</xdr:colOff>
      <xdr:row>97</xdr:row>
      <xdr:rowOff>9834</xdr:rowOff>
    </xdr:to>
    <xdr:cxnSp macro="">
      <xdr:nvCxnSpPr>
        <xdr:cNvPr id="692" name="直線コネクタ 691"/>
        <xdr:cNvCxnSpPr/>
      </xdr:nvCxnSpPr>
      <xdr:spPr>
        <a:xfrm flipV="1">
          <a:off x="14592300" y="16622925"/>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9834</xdr:rowOff>
    </xdr:from>
    <xdr:to>
      <xdr:col>76</xdr:col>
      <xdr:colOff>114300</xdr:colOff>
      <xdr:row>97</xdr:row>
      <xdr:rowOff>51842</xdr:rowOff>
    </xdr:to>
    <xdr:cxnSp macro="">
      <xdr:nvCxnSpPr>
        <xdr:cNvPr id="695" name="直線コネクタ 694"/>
        <xdr:cNvCxnSpPr/>
      </xdr:nvCxnSpPr>
      <xdr:spPr>
        <a:xfrm flipV="1">
          <a:off x="13703300" y="16640484"/>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51842</xdr:rowOff>
    </xdr:from>
    <xdr:to>
      <xdr:col>71</xdr:col>
      <xdr:colOff>177800</xdr:colOff>
      <xdr:row>97</xdr:row>
      <xdr:rowOff>57088</xdr:rowOff>
    </xdr:to>
    <xdr:cxnSp macro="">
      <xdr:nvCxnSpPr>
        <xdr:cNvPr id="698" name="直線コネクタ 697"/>
        <xdr:cNvCxnSpPr/>
      </xdr:nvCxnSpPr>
      <xdr:spPr>
        <a:xfrm flipV="1">
          <a:off x="12814300" y="16682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112478</xdr:rowOff>
    </xdr:from>
    <xdr:to>
      <xdr:col>85</xdr:col>
      <xdr:colOff>177800</xdr:colOff>
      <xdr:row>97</xdr:row>
      <xdr:rowOff>42628</xdr:rowOff>
    </xdr:to>
    <xdr:sp macro="" textlink="">
      <xdr:nvSpPr>
        <xdr:cNvPr id="708" name="楕円 707"/>
        <xdr:cNvSpPr/>
      </xdr:nvSpPr>
      <xdr:spPr>
        <a:xfrm>
          <a:off x="16268700" y="165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90905</xdr:rowOff>
    </xdr:from>
    <xdr:ext cx="534377" cy="259045"/>
    <xdr:sp macro="" textlink="">
      <xdr:nvSpPr>
        <xdr:cNvPr id="709" name="公債費該当値テキスト"/>
        <xdr:cNvSpPr txBox="1"/>
      </xdr:nvSpPr>
      <xdr:spPr>
        <a:xfrm>
          <a:off x="16370300" y="165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112925</xdr:rowOff>
    </xdr:from>
    <xdr:to>
      <xdr:col>81</xdr:col>
      <xdr:colOff>101600</xdr:colOff>
      <xdr:row>97</xdr:row>
      <xdr:rowOff>43075</xdr:rowOff>
    </xdr:to>
    <xdr:sp macro="" textlink="">
      <xdr:nvSpPr>
        <xdr:cNvPr id="710" name="楕円 709"/>
        <xdr:cNvSpPr/>
      </xdr:nvSpPr>
      <xdr:spPr>
        <a:xfrm>
          <a:off x="15430500" y="165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34202</xdr:rowOff>
    </xdr:from>
    <xdr:ext cx="534377" cy="259045"/>
    <xdr:sp macro="" textlink="">
      <xdr:nvSpPr>
        <xdr:cNvPr id="711" name="テキスト ボックス 710"/>
        <xdr:cNvSpPr txBox="1"/>
      </xdr:nvSpPr>
      <xdr:spPr>
        <a:xfrm>
          <a:off x="15214111" y="166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130484</xdr:rowOff>
    </xdr:from>
    <xdr:to>
      <xdr:col>76</xdr:col>
      <xdr:colOff>165100</xdr:colOff>
      <xdr:row>97</xdr:row>
      <xdr:rowOff>60634</xdr:rowOff>
    </xdr:to>
    <xdr:sp macro="" textlink="">
      <xdr:nvSpPr>
        <xdr:cNvPr id="712" name="楕円 711"/>
        <xdr:cNvSpPr/>
      </xdr:nvSpPr>
      <xdr:spPr>
        <a:xfrm>
          <a:off x="14541500" y="16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51761</xdr:rowOff>
    </xdr:from>
    <xdr:ext cx="534377" cy="259045"/>
    <xdr:sp macro="" textlink="">
      <xdr:nvSpPr>
        <xdr:cNvPr id="713" name="テキスト ボックス 712"/>
        <xdr:cNvSpPr txBox="1"/>
      </xdr:nvSpPr>
      <xdr:spPr>
        <a:xfrm>
          <a:off x="14325111" y="166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1042</xdr:rowOff>
    </xdr:from>
    <xdr:to>
      <xdr:col>72</xdr:col>
      <xdr:colOff>38100</xdr:colOff>
      <xdr:row>97</xdr:row>
      <xdr:rowOff>102642</xdr:rowOff>
    </xdr:to>
    <xdr:sp macro="" textlink="">
      <xdr:nvSpPr>
        <xdr:cNvPr id="714" name="楕円 713"/>
        <xdr:cNvSpPr/>
      </xdr:nvSpPr>
      <xdr:spPr>
        <a:xfrm>
          <a:off x="13652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93769</xdr:rowOff>
    </xdr:from>
    <xdr:ext cx="534377" cy="259045"/>
    <xdr:sp macro="" textlink="">
      <xdr:nvSpPr>
        <xdr:cNvPr id="715" name="テキスト ボックス 714"/>
        <xdr:cNvSpPr txBox="1"/>
      </xdr:nvSpPr>
      <xdr:spPr>
        <a:xfrm>
          <a:off x="13436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6288</xdr:rowOff>
    </xdr:from>
    <xdr:to>
      <xdr:col>67</xdr:col>
      <xdr:colOff>101600</xdr:colOff>
      <xdr:row>97</xdr:row>
      <xdr:rowOff>107888</xdr:rowOff>
    </xdr:to>
    <xdr:sp macro="" textlink="">
      <xdr:nvSpPr>
        <xdr:cNvPr id="716" name="楕円 715"/>
        <xdr:cNvSpPr/>
      </xdr:nvSpPr>
      <xdr:spPr>
        <a:xfrm>
          <a:off x="12763500" y="166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99015</xdr:rowOff>
    </xdr:from>
    <xdr:ext cx="534377" cy="259045"/>
    <xdr:sp macro="" textlink="">
      <xdr:nvSpPr>
        <xdr:cNvPr id="717" name="テキスト ボックス 716"/>
        <xdr:cNvSpPr txBox="1"/>
      </xdr:nvSpPr>
      <xdr:spPr>
        <a:xfrm>
          <a:off x="12547111" y="167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目的別の住民一人当たりのコストのうち，類似団体平均を上回っているのは議会費，民生費，労働費，農林水産業費，商工費，消防費，災害復旧費である。</a:t>
          </a: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平成３０年７月豪雨災害の影響で，民生費，災害復旧費等が大きく増加し，土木費等が減少している。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平成３０年度の財政調整基金残高は</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また，実質単年度収支は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百万円改善したものの，財政調整基金を</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百万円取り崩しており，なお赤字は継続している。</a:t>
          </a:r>
        </a:p>
        <a:p>
          <a:r>
            <a:rPr kumimoji="1" lang="ja-JP" altLang="en-US" sz="1400">
              <a:latin typeface="ＭＳ ゴシック" pitchFamily="49" charset="-128"/>
              <a:ea typeface="ＭＳ ゴシック" pitchFamily="49" charset="-128"/>
            </a:rPr>
            <a:t>　今後も財政調整基金繰入金に依存しない財政運営に向けた取組を継続する必要がある。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各会計とも実質収支の赤字は生じていないが，公共下水道事業特別会計は，実質的な赤字を一般会計からの繰入金で補てんしており，経営の健全化に取組む必要がある。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と比べ減少したものの，今後平成３０年７月豪雨災害関連の元利償還金が多額となるため，増加が見込まれる。算入公債費等も増加見込であるが，実質公債費比率の分子は今後増加す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今後可能な限り地方債発行の抑制を図る必要がある。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一般会計等に係る地方債の現在高は，平成３０年７月豪雨災害関連の多額の地方債を発行したことにより，前年度と比べ</a:t>
          </a:r>
          <a:r>
            <a:rPr kumimoji="1" lang="en-US" altLang="ja-JP" sz="1400">
              <a:latin typeface="ＭＳ ゴシック" pitchFamily="49" charset="-128"/>
              <a:ea typeface="ＭＳ ゴシック" pitchFamily="49" charset="-128"/>
            </a:rPr>
            <a:t>921</a:t>
          </a:r>
          <a:r>
            <a:rPr kumimoji="1" lang="ja-JP" altLang="en-US" sz="1400">
              <a:latin typeface="ＭＳ ゴシック" pitchFamily="49" charset="-128"/>
              <a:ea typeface="ＭＳ ゴシック" pitchFamily="49" charset="-128"/>
            </a:rPr>
            <a:t>百万円増加した。他方，基準財政需要額算入見込が</a:t>
          </a:r>
          <a:r>
            <a:rPr kumimoji="1" lang="en-US" altLang="ja-JP" sz="1400">
              <a:latin typeface="ＭＳ ゴシック" pitchFamily="49" charset="-128"/>
              <a:ea typeface="ＭＳ ゴシック" pitchFamily="49" charset="-128"/>
            </a:rPr>
            <a:t>1,075</a:t>
          </a:r>
          <a:r>
            <a:rPr kumimoji="1" lang="ja-JP" altLang="en-US" sz="1400">
              <a:latin typeface="ＭＳ ゴシック" pitchFamily="49" charset="-128"/>
              <a:ea typeface="ＭＳ ゴシック" pitchFamily="49" charset="-128"/>
            </a:rPr>
            <a:t>百万円増加したため，将来負担比率の分子は前年度と比べ</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今後，地方債の現在高の増加が見込まれるため，可能な限り地方債発行の抑制を図り，また，基金の取崩しも抑制する必要がある。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決算剰余金やふるさと応援寄附金等，計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百万円を積立てたものの，財源調整，及び特定目的基金の活用可能な事業に計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７月豪雨災害関連の災害復旧・復興事業の実施が必要となり，また，これまでの決算においても，市税等の一般財源の減少や社会保障関連経費，施設の老朽化への対応経費などにより赤字基調が続いており，基金残高は減少す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中で，平成３１年１月に財政健全化計画（令和元年度から令和５年度まで）を策定し，計画期間中に単年度収支（投資的経費を含み，基金繰入金を除く。）を黒字化することを目標とするとともに，基金残高について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年間の当初予算で予算化した基金繰入金の最大値である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億円を，令和５年度末の基金残高として確保することを目標としている。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都市基盤整備基金：都市基盤整備の振興を図り，産業，経済，環境施設等の総合的な発展と住民福祉の増進に寄与するため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地域福祉基金：障害者，高齢者及び児童福祉その他の社会保障施策に要する経費の財源に充てるため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地域振興基金：高齢者対策その他の社会福祉施策及び地域資源を活用したまちづくりに要する経費の財源に充てるため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都市基盤整備基金：保留地売払収入等を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百万円積立てたものの，災害復旧事業等に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地域振興基金：空き店舗等改修事業補助金等に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百万円を取崩したものの，ふるさと応援寄附金等を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基金が減少傾向にある中で，財政調整基金残高を一定規模確保するため，必要な事業においては活用可能な特定目的基金の取崩しを実施することとしている。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百万円積立てたものの，財源調整のために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必要な事業においては活用可能な特定目的基金の取崩しを実施することにより，財政調整基金残高を一定規模確保し，予期しない収入減少や災害など不時の支出増加に備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令和元年度及び令和２年度においては，基金の積立（基金運用収入の積立てを除く。）及び取崩しは予定していない。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14494782</v>
      </c>
      <c r="BO4" s="392"/>
      <c r="BP4" s="392"/>
      <c r="BQ4" s="392"/>
      <c r="BR4" s="392"/>
      <c r="BS4" s="392"/>
      <c r="BT4" s="392"/>
      <c r="BU4" s="393"/>
      <c r="BV4" s="391">
        <v>12397521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2.2000000000000002</v>
      </c>
      <c r="CU4" s="398"/>
      <c r="CV4" s="398"/>
      <c r="CW4" s="398"/>
      <c r="CX4" s="398"/>
      <c r="CY4" s="398"/>
      <c r="CZ4" s="398"/>
      <c r="DA4" s="399"/>
      <c r="DB4" s="397">
        <v>1.8</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14177304</v>
      </c>
      <c r="BO5" s="429"/>
      <c r="BP5" s="429"/>
      <c r="BQ5" s="429"/>
      <c r="BR5" s="429"/>
      <c r="BS5" s="429"/>
      <c r="BT5" s="429"/>
      <c r="BU5" s="430"/>
      <c r="BV5" s="428">
        <v>12250535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100.4</v>
      </c>
      <c r="CU5" s="426"/>
      <c r="CV5" s="426"/>
      <c r="CW5" s="426"/>
      <c r="CX5" s="426"/>
      <c r="CY5" s="426"/>
      <c r="CZ5" s="426"/>
      <c r="DA5" s="427"/>
      <c r="DB5" s="425">
        <v>99.8</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317478</v>
      </c>
      <c r="BO6" s="429"/>
      <c r="BP6" s="429"/>
      <c r="BQ6" s="429"/>
      <c r="BR6" s="429"/>
      <c r="BS6" s="429"/>
      <c r="BT6" s="429"/>
      <c r="BU6" s="430"/>
      <c r="BV6" s="428">
        <v>146986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107.3</v>
      </c>
      <c r="CU6" s="466"/>
      <c r="CV6" s="466"/>
      <c r="CW6" s="466"/>
      <c r="CX6" s="466"/>
      <c r="CY6" s="466"/>
      <c r="CZ6" s="466"/>
      <c r="DA6" s="467"/>
      <c r="DB6" s="465">
        <v>106.8</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165064</v>
      </c>
      <c r="BO7" s="429"/>
      <c r="BP7" s="429"/>
      <c r="BQ7" s="429"/>
      <c r="BR7" s="429"/>
      <c r="BS7" s="429"/>
      <c r="BT7" s="429"/>
      <c r="BU7" s="430"/>
      <c r="BV7" s="428">
        <v>19620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7052879</v>
      </c>
      <c r="CU7" s="429"/>
      <c r="CV7" s="429"/>
      <c r="CW7" s="429"/>
      <c r="CX7" s="429"/>
      <c r="CY7" s="429"/>
      <c r="CZ7" s="429"/>
      <c r="DA7" s="430"/>
      <c r="DB7" s="428">
        <v>7079794</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152414</v>
      </c>
      <c r="BO8" s="429"/>
      <c r="BP8" s="429"/>
      <c r="BQ8" s="429"/>
      <c r="BR8" s="429"/>
      <c r="BS8" s="429"/>
      <c r="BT8" s="429"/>
      <c r="BU8" s="430"/>
      <c r="BV8" s="428">
        <v>127366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0.61</v>
      </c>
      <c r="CU8" s="469"/>
      <c r="CV8" s="469"/>
      <c r="CW8" s="469"/>
      <c r="CX8" s="469"/>
      <c r="CY8" s="469"/>
      <c r="CZ8" s="469"/>
      <c r="DA8" s="470"/>
      <c r="DB8" s="468">
        <v>0.61</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26426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25048</v>
      </c>
      <c r="BO9" s="429"/>
      <c r="BP9" s="429"/>
      <c r="BQ9" s="429"/>
      <c r="BR9" s="429"/>
      <c r="BS9" s="429"/>
      <c r="BT9" s="429"/>
      <c r="BU9" s="430"/>
      <c r="BV9" s="428">
        <v>-3270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12.6</v>
      </c>
      <c r="CU9" s="426"/>
      <c r="CV9" s="426"/>
      <c r="CW9" s="426"/>
      <c r="CX9" s="426"/>
      <c r="CY9" s="426"/>
      <c r="CZ9" s="426"/>
      <c r="DA9" s="427"/>
      <c r="DB9" s="425">
        <v>13</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119</v>
      </c>
      <c r="M10" s="458"/>
      <c r="N10" s="458"/>
      <c r="O10" s="458"/>
      <c r="P10" s="458"/>
      <c r="Q10" s="459"/>
      <c r="R10" s="479">
        <v>28644</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109</v>
      </c>
      <c r="AV10" s="461"/>
      <c r="AW10" s="461"/>
      <c r="AX10" s="461"/>
      <c r="AY10" s="462" t="s">
        <v>121</v>
      </c>
      <c r="AZ10" s="463"/>
      <c r="BA10" s="463"/>
      <c r="BB10" s="463"/>
      <c r="BC10" s="463"/>
      <c r="BD10" s="463"/>
      <c r="BE10" s="463"/>
      <c r="BF10" s="463"/>
      <c r="BG10" s="463"/>
      <c r="BH10" s="463"/>
      <c r="BI10" s="463"/>
      <c r="BJ10" s="463"/>
      <c r="BK10" s="463"/>
      <c r="BL10" s="463"/>
      <c r="BM10" s="464"/>
      <c r="BN10" s="428">
        <v>5264</v>
      </c>
      <c r="BO10" s="429"/>
      <c r="BP10" s="429"/>
      <c r="BQ10" s="429"/>
      <c r="BR10" s="429"/>
      <c r="BS10" s="429"/>
      <c r="BT10" s="429"/>
      <c r="BU10" s="430"/>
      <c r="BV10" s="428">
        <v>6305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2">
      <c r="A12" s="186"/>
      <c r="B12" s="488" t="s">
        <v>131</v>
      </c>
      <c r="C12" s="489"/>
      <c r="D12" s="489"/>
      <c r="E12" s="489"/>
      <c r="F12" s="489"/>
      <c r="G12" s="489"/>
      <c r="H12" s="489"/>
      <c r="I12" s="489"/>
      <c r="J12" s="489"/>
      <c r="K12" s="490"/>
      <c r="L12" s="497" t="s">
        <v>132</v>
      </c>
      <c r="M12" s="498"/>
      <c r="N12" s="498"/>
      <c r="O12" s="498"/>
      <c r="P12" s="498"/>
      <c r="Q12" s="499"/>
      <c r="R12" s="500">
        <v>25690</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190000</v>
      </c>
      <c r="BO12" s="429"/>
      <c r="BP12" s="429"/>
      <c r="BQ12" s="429"/>
      <c r="BR12" s="429"/>
      <c r="BS12" s="429"/>
      <c r="BT12" s="429"/>
      <c r="BU12" s="430"/>
      <c r="BV12" s="428">
        <v>350000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140</v>
      </c>
      <c r="N13" s="517"/>
      <c r="O13" s="517"/>
      <c r="P13" s="517"/>
      <c r="Q13" s="518"/>
      <c r="R13" s="509">
        <v>25479</v>
      </c>
      <c r="S13" s="510"/>
      <c r="T13" s="510"/>
      <c r="U13" s="510"/>
      <c r="V13" s="511"/>
      <c r="W13" s="444" t="s">
        <v>141</v>
      </c>
      <c r="X13" s="445"/>
      <c r="Y13" s="445"/>
      <c r="Z13" s="445"/>
      <c r="AA13" s="445"/>
      <c r="AB13" s="435"/>
      <c r="AC13" s="479">
        <v>686</v>
      </c>
      <c r="AD13" s="480"/>
      <c r="AE13" s="480"/>
      <c r="AF13" s="480"/>
      <c r="AG13" s="519"/>
      <c r="AH13" s="479">
        <v>770</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-159688</v>
      </c>
      <c r="BO13" s="429"/>
      <c r="BP13" s="429"/>
      <c r="BQ13" s="429"/>
      <c r="BR13" s="429"/>
      <c r="BS13" s="429"/>
      <c r="BT13" s="429"/>
      <c r="BU13" s="430"/>
      <c r="BV13" s="428">
        <v>-346965</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9</v>
      </c>
      <c r="CU13" s="426"/>
      <c r="CV13" s="426"/>
      <c r="CW13" s="426"/>
      <c r="CX13" s="426"/>
      <c r="CY13" s="426"/>
      <c r="CZ13" s="426"/>
      <c r="DA13" s="427"/>
      <c r="DB13" s="425">
        <v>8.6999999999999993</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146</v>
      </c>
      <c r="M14" s="507"/>
      <c r="N14" s="507"/>
      <c r="O14" s="507"/>
      <c r="P14" s="507"/>
      <c r="Q14" s="508"/>
      <c r="R14" s="509">
        <v>26280</v>
      </c>
      <c r="S14" s="510"/>
      <c r="T14" s="510"/>
      <c r="U14" s="510"/>
      <c r="V14" s="511"/>
      <c r="W14" s="418"/>
      <c r="X14" s="419"/>
      <c r="Y14" s="419"/>
      <c r="Z14" s="419"/>
      <c r="AA14" s="419"/>
      <c r="AB14" s="408"/>
      <c r="AC14" s="512">
        <v>5.9</v>
      </c>
      <c r="AD14" s="513"/>
      <c r="AE14" s="513"/>
      <c r="AF14" s="513"/>
      <c r="AG14" s="514"/>
      <c r="AH14" s="512">
        <v>6.3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58.4</v>
      </c>
      <c r="CU14" s="524"/>
      <c r="CV14" s="524"/>
      <c r="CW14" s="524"/>
      <c r="CX14" s="524"/>
      <c r="CY14" s="524"/>
      <c r="CZ14" s="524"/>
      <c r="DA14" s="525"/>
      <c r="DB14" s="523">
        <v>63.4</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148</v>
      </c>
      <c r="N15" s="517"/>
      <c r="O15" s="517"/>
      <c r="P15" s="517"/>
      <c r="Q15" s="518"/>
      <c r="R15" s="509">
        <v>26072</v>
      </c>
      <c r="S15" s="510"/>
      <c r="T15" s="510"/>
      <c r="U15" s="510"/>
      <c r="V15" s="511"/>
      <c r="W15" s="444" t="s">
        <v>149</v>
      </c>
      <c r="X15" s="445"/>
      <c r="Y15" s="445"/>
      <c r="Z15" s="445"/>
      <c r="AA15" s="445"/>
      <c r="AB15" s="435"/>
      <c r="AC15" s="479">
        <v>3499</v>
      </c>
      <c r="AD15" s="480"/>
      <c r="AE15" s="480"/>
      <c r="AF15" s="480"/>
      <c r="AG15" s="519"/>
      <c r="AH15" s="479">
        <v>3705</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3461359</v>
      </c>
      <c r="BO15" s="392"/>
      <c r="BP15" s="392"/>
      <c r="BQ15" s="392"/>
      <c r="BR15" s="392"/>
      <c r="BS15" s="392"/>
      <c r="BT15" s="392"/>
      <c r="BU15" s="393"/>
      <c r="BV15" s="391">
        <v>3485563</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30.1</v>
      </c>
      <c r="AD16" s="513"/>
      <c r="AE16" s="513"/>
      <c r="AF16" s="513"/>
      <c r="AG16" s="514"/>
      <c r="AH16" s="512">
        <v>30.1</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5625839</v>
      </c>
      <c r="BO16" s="429"/>
      <c r="BP16" s="429"/>
      <c r="BQ16" s="429"/>
      <c r="BR16" s="429"/>
      <c r="BS16" s="429"/>
      <c r="BT16" s="429"/>
      <c r="BU16" s="430"/>
      <c r="BV16" s="428">
        <v>5633970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7424</v>
      </c>
      <c r="AD17" s="480"/>
      <c r="AE17" s="480"/>
      <c r="AF17" s="480"/>
      <c r="AG17" s="519"/>
      <c r="AH17" s="479">
        <v>7814</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4428450</v>
      </c>
      <c r="BO17" s="429"/>
      <c r="BP17" s="429"/>
      <c r="BQ17" s="429"/>
      <c r="BR17" s="429"/>
      <c r="BS17" s="429"/>
      <c r="BT17" s="429"/>
      <c r="BU17" s="430"/>
      <c r="BV17" s="428">
        <v>4462340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159</v>
      </c>
      <c r="C18" s="471"/>
      <c r="D18" s="471"/>
      <c r="E18" s="540"/>
      <c r="F18" s="540"/>
      <c r="G18" s="540"/>
      <c r="H18" s="540"/>
      <c r="I18" s="540"/>
      <c r="J18" s="540"/>
      <c r="K18" s="540"/>
      <c r="L18" s="541">
        <v>118.23</v>
      </c>
      <c r="M18" s="541"/>
      <c r="N18" s="541"/>
      <c r="O18" s="541"/>
      <c r="P18" s="541"/>
      <c r="Q18" s="541"/>
      <c r="R18" s="542"/>
      <c r="S18" s="542"/>
      <c r="T18" s="542"/>
      <c r="U18" s="542"/>
      <c r="V18" s="543"/>
      <c r="W18" s="446"/>
      <c r="X18" s="447"/>
      <c r="Y18" s="447"/>
      <c r="Z18" s="447"/>
      <c r="AA18" s="447"/>
      <c r="AB18" s="438"/>
      <c r="AC18" s="544">
        <v>64</v>
      </c>
      <c r="AD18" s="545"/>
      <c r="AE18" s="545"/>
      <c r="AF18" s="545"/>
      <c r="AG18" s="546"/>
      <c r="AH18" s="544">
        <v>63.6</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7156207</v>
      </c>
      <c r="BO18" s="429"/>
      <c r="BP18" s="429"/>
      <c r="BQ18" s="429"/>
      <c r="BR18" s="429"/>
      <c r="BS18" s="429"/>
      <c r="BT18" s="429"/>
      <c r="BU18" s="430"/>
      <c r="BV18" s="428">
        <v>7174659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161</v>
      </c>
      <c r="C19" s="471"/>
      <c r="D19" s="471"/>
      <c r="E19" s="540"/>
      <c r="F19" s="540"/>
      <c r="G19" s="540"/>
      <c r="H19" s="540"/>
      <c r="I19" s="540"/>
      <c r="J19" s="540"/>
      <c r="K19" s="540"/>
      <c r="L19" s="548">
        <v>224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8219154</v>
      </c>
      <c r="BO19" s="429"/>
      <c r="BP19" s="429"/>
      <c r="BQ19" s="429"/>
      <c r="BR19" s="429"/>
      <c r="BS19" s="429"/>
      <c r="BT19" s="429"/>
      <c r="BU19" s="430"/>
      <c r="BV19" s="428">
        <v>8090438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163</v>
      </c>
      <c r="C20" s="471"/>
      <c r="D20" s="471"/>
      <c r="E20" s="540"/>
      <c r="F20" s="540"/>
      <c r="G20" s="540"/>
      <c r="H20" s="540"/>
      <c r="I20" s="540"/>
      <c r="J20" s="540"/>
      <c r="K20" s="540"/>
      <c r="L20" s="548">
        <v>11204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12596555</v>
      </c>
      <c r="BO23" s="429"/>
      <c r="BP23" s="429"/>
      <c r="BQ23" s="429"/>
      <c r="BR23" s="429"/>
      <c r="BS23" s="429"/>
      <c r="BT23" s="429"/>
      <c r="BU23" s="430"/>
      <c r="BV23" s="428">
        <v>11675874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172</v>
      </c>
      <c r="F24" s="458"/>
      <c r="G24" s="458"/>
      <c r="H24" s="458"/>
      <c r="I24" s="458"/>
      <c r="J24" s="458"/>
      <c r="K24" s="459"/>
      <c r="L24" s="479">
        <v>1</v>
      </c>
      <c r="M24" s="480"/>
      <c r="N24" s="480"/>
      <c r="O24" s="480"/>
      <c r="P24" s="519"/>
      <c r="Q24" s="479">
        <v>6928</v>
      </c>
      <c r="R24" s="480"/>
      <c r="S24" s="480"/>
      <c r="T24" s="480"/>
      <c r="U24" s="480"/>
      <c r="V24" s="519"/>
      <c r="W24" s="578"/>
      <c r="X24" s="566"/>
      <c r="Y24" s="567"/>
      <c r="Z24" s="478" t="s">
        <v>173</v>
      </c>
      <c r="AA24" s="458"/>
      <c r="AB24" s="458"/>
      <c r="AC24" s="458"/>
      <c r="AD24" s="458"/>
      <c r="AE24" s="458"/>
      <c r="AF24" s="458"/>
      <c r="AG24" s="459"/>
      <c r="AH24" s="479">
        <v>227</v>
      </c>
      <c r="AI24" s="480"/>
      <c r="AJ24" s="480"/>
      <c r="AK24" s="480"/>
      <c r="AL24" s="519"/>
      <c r="AM24" s="479">
        <v>716185</v>
      </c>
      <c r="AN24" s="480"/>
      <c r="AO24" s="480"/>
      <c r="AP24" s="480"/>
      <c r="AQ24" s="480"/>
      <c r="AR24" s="519"/>
      <c r="AS24" s="479">
        <v>3155</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11675545</v>
      </c>
      <c r="BO24" s="429"/>
      <c r="BP24" s="429"/>
      <c r="BQ24" s="429"/>
      <c r="BR24" s="429"/>
      <c r="BS24" s="429"/>
      <c r="BT24" s="429"/>
      <c r="BU24" s="430"/>
      <c r="BV24" s="428">
        <v>10779020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175</v>
      </c>
      <c r="F25" s="458"/>
      <c r="G25" s="458"/>
      <c r="H25" s="458"/>
      <c r="I25" s="458"/>
      <c r="J25" s="458"/>
      <c r="K25" s="459"/>
      <c r="L25" s="479">
        <v>1</v>
      </c>
      <c r="M25" s="480"/>
      <c r="N25" s="480"/>
      <c r="O25" s="480"/>
      <c r="P25" s="519"/>
      <c r="Q25" s="479">
        <v>5852</v>
      </c>
      <c r="R25" s="480"/>
      <c r="S25" s="480"/>
      <c r="T25" s="480"/>
      <c r="U25" s="480"/>
      <c r="V25" s="519"/>
      <c r="W25" s="578"/>
      <c r="X25" s="566"/>
      <c r="Y25" s="567"/>
      <c r="Z25" s="478" t="s">
        <v>176</v>
      </c>
      <c r="AA25" s="458"/>
      <c r="AB25" s="458"/>
      <c r="AC25" s="458"/>
      <c r="AD25" s="458"/>
      <c r="AE25" s="458"/>
      <c r="AF25" s="458"/>
      <c r="AG25" s="459"/>
      <c r="AH25" s="479" t="s">
        <v>139</v>
      </c>
      <c r="AI25" s="480"/>
      <c r="AJ25" s="480"/>
      <c r="AK25" s="480"/>
      <c r="AL25" s="519"/>
      <c r="AM25" s="479" t="s">
        <v>139</v>
      </c>
      <c r="AN25" s="480"/>
      <c r="AO25" s="480"/>
      <c r="AP25" s="480"/>
      <c r="AQ25" s="480"/>
      <c r="AR25" s="519"/>
      <c r="AS25" s="479" t="s">
        <v>177</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1460479</v>
      </c>
      <c r="BO25" s="392"/>
      <c r="BP25" s="392"/>
      <c r="BQ25" s="392"/>
      <c r="BR25" s="392"/>
      <c r="BS25" s="392"/>
      <c r="BT25" s="392"/>
      <c r="BU25" s="393"/>
      <c r="BV25" s="391">
        <v>1273233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179</v>
      </c>
      <c r="F26" s="458"/>
      <c r="G26" s="458"/>
      <c r="H26" s="458"/>
      <c r="I26" s="458"/>
      <c r="J26" s="458"/>
      <c r="K26" s="459"/>
      <c r="L26" s="479">
        <v>1</v>
      </c>
      <c r="M26" s="480"/>
      <c r="N26" s="480"/>
      <c r="O26" s="480"/>
      <c r="P26" s="519"/>
      <c r="Q26" s="479">
        <v>5490</v>
      </c>
      <c r="R26" s="480"/>
      <c r="S26" s="480"/>
      <c r="T26" s="480"/>
      <c r="U26" s="480"/>
      <c r="V26" s="519"/>
      <c r="W26" s="578"/>
      <c r="X26" s="566"/>
      <c r="Y26" s="567"/>
      <c r="Z26" s="478" t="s">
        <v>180</v>
      </c>
      <c r="AA26" s="588"/>
      <c r="AB26" s="588"/>
      <c r="AC26" s="588"/>
      <c r="AD26" s="588"/>
      <c r="AE26" s="588"/>
      <c r="AF26" s="588"/>
      <c r="AG26" s="589"/>
      <c r="AH26" s="479">
        <v>8</v>
      </c>
      <c r="AI26" s="480"/>
      <c r="AJ26" s="480"/>
      <c r="AK26" s="480"/>
      <c r="AL26" s="519"/>
      <c r="AM26" s="479">
        <v>29896</v>
      </c>
      <c r="AN26" s="480"/>
      <c r="AO26" s="480"/>
      <c r="AP26" s="480"/>
      <c r="AQ26" s="480"/>
      <c r="AR26" s="519"/>
      <c r="AS26" s="479">
        <v>3737</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139</v>
      </c>
      <c r="BO26" s="429"/>
      <c r="BP26" s="429"/>
      <c r="BQ26" s="429"/>
      <c r="BR26" s="429"/>
      <c r="BS26" s="429"/>
      <c r="BT26" s="429"/>
      <c r="BU26" s="430"/>
      <c r="BV26" s="428" t="s">
        <v>139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182</v>
      </c>
      <c r="F27" s="458"/>
      <c r="G27" s="458"/>
      <c r="H27" s="458"/>
      <c r="I27" s="458"/>
      <c r="J27" s="458"/>
      <c r="K27" s="459"/>
      <c r="L27" s="479">
        <v>1</v>
      </c>
      <c r="M27" s="480"/>
      <c r="N27" s="480"/>
      <c r="O27" s="480"/>
      <c r="P27" s="519"/>
      <c r="Q27" s="479">
        <v>4268</v>
      </c>
      <c r="R27" s="480"/>
      <c r="S27" s="480"/>
      <c r="T27" s="480"/>
      <c r="U27" s="480"/>
      <c r="V27" s="519"/>
      <c r="W27" s="578"/>
      <c r="X27" s="566"/>
      <c r="Y27" s="567"/>
      <c r="Z27" s="478" t="s">
        <v>183</v>
      </c>
      <c r="AA27" s="458"/>
      <c r="AB27" s="458"/>
      <c r="AC27" s="458"/>
      <c r="AD27" s="458"/>
      <c r="AE27" s="458"/>
      <c r="AF27" s="458"/>
      <c r="AG27" s="459"/>
      <c r="AH27" s="479">
        <v>3</v>
      </c>
      <c r="AI27" s="480"/>
      <c r="AJ27" s="480"/>
      <c r="AK27" s="480"/>
      <c r="AL27" s="519"/>
      <c r="AM27" s="479">
        <v>9066</v>
      </c>
      <c r="AN27" s="480"/>
      <c r="AO27" s="480"/>
      <c r="AP27" s="480"/>
      <c r="AQ27" s="480"/>
      <c r="AR27" s="519"/>
      <c r="AS27" s="479">
        <v>3022</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434358</v>
      </c>
      <c r="BO27" s="602"/>
      <c r="BP27" s="602"/>
      <c r="BQ27" s="602"/>
      <c r="BR27" s="602"/>
      <c r="BS27" s="602"/>
      <c r="BT27" s="602"/>
      <c r="BU27" s="603"/>
      <c r="BV27" s="601">
        <v>434358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185</v>
      </c>
      <c r="F28" s="458"/>
      <c r="G28" s="458"/>
      <c r="H28" s="458"/>
      <c r="I28" s="458"/>
      <c r="J28" s="458"/>
      <c r="K28" s="459"/>
      <c r="L28" s="479">
        <v>1</v>
      </c>
      <c r="M28" s="480"/>
      <c r="N28" s="480"/>
      <c r="O28" s="480"/>
      <c r="P28" s="519"/>
      <c r="Q28" s="479">
        <v>3832</v>
      </c>
      <c r="R28" s="480"/>
      <c r="S28" s="480"/>
      <c r="T28" s="480"/>
      <c r="U28" s="480"/>
      <c r="V28" s="519"/>
      <c r="W28" s="578"/>
      <c r="X28" s="566"/>
      <c r="Y28" s="567"/>
      <c r="Z28" s="478" t="s">
        <v>186</v>
      </c>
      <c r="AA28" s="458"/>
      <c r="AB28" s="458"/>
      <c r="AC28" s="458"/>
      <c r="AD28" s="458"/>
      <c r="AE28" s="458"/>
      <c r="AF28" s="458"/>
      <c r="AG28" s="459"/>
      <c r="AH28" s="479" t="s">
        <v>130</v>
      </c>
      <c r="AI28" s="480"/>
      <c r="AJ28" s="480"/>
      <c r="AK28" s="480"/>
      <c r="AL28" s="519"/>
      <c r="AM28" s="479" t="s">
        <v>139</v>
      </c>
      <c r="AN28" s="480"/>
      <c r="AO28" s="480"/>
      <c r="AP28" s="480"/>
      <c r="AQ28" s="480"/>
      <c r="AR28" s="519"/>
      <c r="AS28" s="479" t="s">
        <v>139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1091101</v>
      </c>
      <c r="BO28" s="392"/>
      <c r="BP28" s="392"/>
      <c r="BQ28" s="392"/>
      <c r="BR28" s="392"/>
      <c r="BS28" s="392"/>
      <c r="BT28" s="392"/>
      <c r="BU28" s="393"/>
      <c r="BV28" s="391">
        <v>1212154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188</v>
      </c>
      <c r="F29" s="458"/>
      <c r="G29" s="458"/>
      <c r="H29" s="458"/>
      <c r="I29" s="458"/>
      <c r="J29" s="458"/>
      <c r="K29" s="459"/>
      <c r="L29" s="479">
        <v>12</v>
      </c>
      <c r="M29" s="480"/>
      <c r="N29" s="480"/>
      <c r="O29" s="480"/>
      <c r="P29" s="519"/>
      <c r="Q29" s="479">
        <v>3444</v>
      </c>
      <c r="R29" s="480"/>
      <c r="S29" s="480"/>
      <c r="T29" s="480"/>
      <c r="U29" s="480"/>
      <c r="V29" s="519"/>
      <c r="W29" s="579"/>
      <c r="X29" s="580"/>
      <c r="Y29" s="581"/>
      <c r="Z29" s="478" t="s">
        <v>189</v>
      </c>
      <c r="AA29" s="458"/>
      <c r="AB29" s="458"/>
      <c r="AC29" s="458"/>
      <c r="AD29" s="458"/>
      <c r="AE29" s="458"/>
      <c r="AF29" s="458"/>
      <c r="AG29" s="459"/>
      <c r="AH29" s="479">
        <v>230</v>
      </c>
      <c r="AI29" s="480"/>
      <c r="AJ29" s="480"/>
      <c r="AK29" s="480"/>
      <c r="AL29" s="519"/>
      <c r="AM29" s="479">
        <v>725251</v>
      </c>
      <c r="AN29" s="480"/>
      <c r="AO29" s="480"/>
      <c r="AP29" s="480"/>
      <c r="AQ29" s="480"/>
      <c r="AR29" s="519"/>
      <c r="AS29" s="479">
        <v>3153</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39265</v>
      </c>
      <c r="BO29" s="429"/>
      <c r="BP29" s="429"/>
      <c r="BQ29" s="429"/>
      <c r="BR29" s="429"/>
      <c r="BS29" s="429"/>
      <c r="BT29" s="429"/>
      <c r="BU29" s="430"/>
      <c r="BV29" s="428">
        <v>39122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99.1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1107644</v>
      </c>
      <c r="BO30" s="602"/>
      <c r="BP30" s="602"/>
      <c r="BQ30" s="602"/>
      <c r="BR30" s="602"/>
      <c r="BS30" s="602"/>
      <c r="BT30" s="602"/>
      <c r="BU30" s="603"/>
      <c r="BV30" s="601">
        <v>1170518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201</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後期高齢者医療広域連合（一般会計）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竹原流通センター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貸付資金特別会計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後期高齢者医療広域連合（特別会計）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いいね竹原</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港湾事業特別会計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広島中央環境衛生組合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公共用地先行取得事業特別会計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広島県市町総合事務組合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t="11.25" hidden="1" x14ac:dyDescent="0.15"/>
    <row r="58" spans="5:5" ht="11.25" hidden="1" x14ac:dyDescent="0.15"/>
    <row r="59" spans="5:5" ht="11.25" hidden="1" x14ac:dyDescent="0.15"/>
  </sheetData>
  <sheetProtection algorithmName="SHA-512" hashValue="TnJPdP8niZgN/ZQRqfUaLDvCueTONX+ALS5uHaln+k+LzlR2RwqZ6TseYa4Shtw4POGafQRvQvLMFoFOtKdHrA==" saltValue="dj4GyquqiLpl9aCxj/6D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229</v>
      </c>
      <c r="C5" s="628"/>
      <c r="D5" s="628"/>
      <c r="E5" s="628"/>
      <c r="F5" s="628"/>
      <c r="G5" s="628"/>
      <c r="H5" s="628"/>
      <c r="I5" s="628"/>
      <c r="J5" s="628"/>
      <c r="K5" s="628"/>
      <c r="L5" s="628"/>
      <c r="M5" s="628"/>
      <c r="N5" s="628"/>
      <c r="O5" s="628"/>
      <c r="P5" s="628"/>
      <c r="Q5" s="629"/>
      <c r="R5" s="630">
        <v>3808108</v>
      </c>
      <c r="S5" s="631"/>
      <c r="T5" s="631"/>
      <c r="U5" s="631"/>
      <c r="V5" s="631"/>
      <c r="W5" s="631"/>
      <c r="X5" s="631"/>
      <c r="Y5" s="632"/>
      <c r="Z5" s="633">
        <v>26.3</v>
      </c>
      <c r="AA5" s="633"/>
      <c r="AB5" s="633"/>
      <c r="AC5" s="633"/>
      <c r="AD5" s="634">
        <v>3808108</v>
      </c>
      <c r="AE5" s="634"/>
      <c r="AF5" s="634"/>
      <c r="AG5" s="634"/>
      <c r="AH5" s="634"/>
      <c r="AI5" s="634"/>
      <c r="AJ5" s="634"/>
      <c r="AK5" s="634"/>
      <c r="AL5" s="635">
        <v>57.1</v>
      </c>
      <c r="AM5" s="636"/>
      <c r="AN5" s="636"/>
      <c r="AO5" s="637"/>
      <c r="AP5" s="627" t="s">
        <v>230</v>
      </c>
      <c r="AQ5" s="628"/>
      <c r="AR5" s="628"/>
      <c r="AS5" s="628"/>
      <c r="AT5" s="628"/>
      <c r="AU5" s="628"/>
      <c r="AV5" s="628"/>
      <c r="AW5" s="628"/>
      <c r="AX5" s="628"/>
      <c r="AY5" s="628"/>
      <c r="AZ5" s="628"/>
      <c r="BA5" s="628"/>
      <c r="BB5" s="628"/>
      <c r="BC5" s="628"/>
      <c r="BD5" s="628"/>
      <c r="BE5" s="628"/>
      <c r="BF5" s="629"/>
      <c r="BG5" s="641">
        <v>3796234</v>
      </c>
      <c r="BH5" s="642"/>
      <c r="BI5" s="642"/>
      <c r="BJ5" s="642"/>
      <c r="BK5" s="642"/>
      <c r="BL5" s="642"/>
      <c r="BM5" s="642"/>
      <c r="BN5" s="643"/>
      <c r="BO5" s="644">
        <v>99.7</v>
      </c>
      <c r="BP5" s="644"/>
      <c r="BQ5" s="644"/>
      <c r="BR5" s="644"/>
      <c r="BS5" s="645">
        <v>45991</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2">
      <c r="B6" s="638" t="s">
        <v>234</v>
      </c>
      <c r="C6" s="639"/>
      <c r="D6" s="639"/>
      <c r="E6" s="639"/>
      <c r="F6" s="639"/>
      <c r="G6" s="639"/>
      <c r="H6" s="639"/>
      <c r="I6" s="639"/>
      <c r="J6" s="639"/>
      <c r="K6" s="639"/>
      <c r="L6" s="639"/>
      <c r="M6" s="639"/>
      <c r="N6" s="639"/>
      <c r="O6" s="639"/>
      <c r="P6" s="639"/>
      <c r="Q6" s="640"/>
      <c r="R6" s="641">
        <v>117298</v>
      </c>
      <c r="S6" s="642"/>
      <c r="T6" s="642"/>
      <c r="U6" s="642"/>
      <c r="V6" s="642"/>
      <c r="W6" s="642"/>
      <c r="X6" s="642"/>
      <c r="Y6" s="643"/>
      <c r="Z6" s="644">
        <v>0.8</v>
      </c>
      <c r="AA6" s="644"/>
      <c r="AB6" s="644"/>
      <c r="AC6" s="644"/>
      <c r="AD6" s="645">
        <v>117298</v>
      </c>
      <c r="AE6" s="645"/>
      <c r="AF6" s="645"/>
      <c r="AG6" s="645"/>
      <c r="AH6" s="645"/>
      <c r="AI6" s="645"/>
      <c r="AJ6" s="645"/>
      <c r="AK6" s="645"/>
      <c r="AL6" s="646">
        <v>1.8</v>
      </c>
      <c r="AM6" s="647"/>
      <c r="AN6" s="647"/>
      <c r="AO6" s="648"/>
      <c r="AP6" s="638" t="s">
        <v>235</v>
      </c>
      <c r="AQ6" s="639"/>
      <c r="AR6" s="639"/>
      <c r="AS6" s="639"/>
      <c r="AT6" s="639"/>
      <c r="AU6" s="639"/>
      <c r="AV6" s="639"/>
      <c r="AW6" s="639"/>
      <c r="AX6" s="639"/>
      <c r="AY6" s="639"/>
      <c r="AZ6" s="639"/>
      <c r="BA6" s="639"/>
      <c r="BB6" s="639"/>
      <c r="BC6" s="639"/>
      <c r="BD6" s="639"/>
      <c r="BE6" s="639"/>
      <c r="BF6" s="640"/>
      <c r="BG6" s="641">
        <v>3796234</v>
      </c>
      <c r="BH6" s="642"/>
      <c r="BI6" s="642"/>
      <c r="BJ6" s="642"/>
      <c r="BK6" s="642"/>
      <c r="BL6" s="642"/>
      <c r="BM6" s="642"/>
      <c r="BN6" s="643"/>
      <c r="BO6" s="644">
        <v>99.7</v>
      </c>
      <c r="BP6" s="644"/>
      <c r="BQ6" s="644"/>
      <c r="BR6" s="644"/>
      <c r="BS6" s="645">
        <v>45991</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147231</v>
      </c>
      <c r="CS6" s="642"/>
      <c r="CT6" s="642"/>
      <c r="CU6" s="642"/>
      <c r="CV6" s="642"/>
      <c r="CW6" s="642"/>
      <c r="CX6" s="642"/>
      <c r="CY6" s="643"/>
      <c r="CZ6" s="635">
        <v>1</v>
      </c>
      <c r="DA6" s="636"/>
      <c r="DB6" s="636"/>
      <c r="DC6" s="655"/>
      <c r="DD6" s="650" t="s">
        <v>177</v>
      </c>
      <c r="DE6" s="642"/>
      <c r="DF6" s="642"/>
      <c r="DG6" s="642"/>
      <c r="DH6" s="642"/>
      <c r="DI6" s="642"/>
      <c r="DJ6" s="642"/>
      <c r="DK6" s="642"/>
      <c r="DL6" s="642"/>
      <c r="DM6" s="642"/>
      <c r="DN6" s="642"/>
      <c r="DO6" s="642"/>
      <c r="DP6" s="643"/>
      <c r="DQ6" s="650">
        <v>147231</v>
      </c>
      <c r="DR6" s="642"/>
      <c r="DS6" s="642"/>
      <c r="DT6" s="642"/>
      <c r="DU6" s="642"/>
      <c r="DV6" s="642"/>
      <c r="DW6" s="642"/>
      <c r="DX6" s="642"/>
      <c r="DY6" s="642"/>
      <c r="DZ6" s="642"/>
      <c r="EA6" s="642"/>
      <c r="EB6" s="642"/>
      <c r="EC6" s="651"/>
    </row>
    <row r="7" spans="2:143" ht="11.25" customHeight="1" x14ac:dyDescent="0.2">
      <c r="B7" s="638" t="s">
        <v>237</v>
      </c>
      <c r="C7" s="639"/>
      <c r="D7" s="639"/>
      <c r="E7" s="639"/>
      <c r="F7" s="639"/>
      <c r="G7" s="639"/>
      <c r="H7" s="639"/>
      <c r="I7" s="639"/>
      <c r="J7" s="639"/>
      <c r="K7" s="639"/>
      <c r="L7" s="639"/>
      <c r="M7" s="639"/>
      <c r="N7" s="639"/>
      <c r="O7" s="639"/>
      <c r="P7" s="639"/>
      <c r="Q7" s="640"/>
      <c r="R7" s="641">
        <v>6552</v>
      </c>
      <c r="S7" s="642"/>
      <c r="T7" s="642"/>
      <c r="U7" s="642"/>
      <c r="V7" s="642"/>
      <c r="W7" s="642"/>
      <c r="X7" s="642"/>
      <c r="Y7" s="643"/>
      <c r="Z7" s="644">
        <v>0</v>
      </c>
      <c r="AA7" s="644"/>
      <c r="AB7" s="644"/>
      <c r="AC7" s="644"/>
      <c r="AD7" s="645">
        <v>6552</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1390626</v>
      </c>
      <c r="BH7" s="642"/>
      <c r="BI7" s="642"/>
      <c r="BJ7" s="642"/>
      <c r="BK7" s="642"/>
      <c r="BL7" s="642"/>
      <c r="BM7" s="642"/>
      <c r="BN7" s="643"/>
      <c r="BO7" s="644">
        <v>36.5</v>
      </c>
      <c r="BP7" s="644"/>
      <c r="BQ7" s="644"/>
      <c r="BR7" s="644"/>
      <c r="BS7" s="645">
        <v>45991</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1434135</v>
      </c>
      <c r="CS7" s="642"/>
      <c r="CT7" s="642"/>
      <c r="CU7" s="642"/>
      <c r="CV7" s="642"/>
      <c r="CW7" s="642"/>
      <c r="CX7" s="642"/>
      <c r="CY7" s="643"/>
      <c r="CZ7" s="644">
        <v>10.1</v>
      </c>
      <c r="DA7" s="644"/>
      <c r="DB7" s="644"/>
      <c r="DC7" s="644"/>
      <c r="DD7" s="650">
        <v>81462</v>
      </c>
      <c r="DE7" s="642"/>
      <c r="DF7" s="642"/>
      <c r="DG7" s="642"/>
      <c r="DH7" s="642"/>
      <c r="DI7" s="642"/>
      <c r="DJ7" s="642"/>
      <c r="DK7" s="642"/>
      <c r="DL7" s="642"/>
      <c r="DM7" s="642"/>
      <c r="DN7" s="642"/>
      <c r="DO7" s="642"/>
      <c r="DP7" s="643"/>
      <c r="DQ7" s="650">
        <v>1140572</v>
      </c>
      <c r="DR7" s="642"/>
      <c r="DS7" s="642"/>
      <c r="DT7" s="642"/>
      <c r="DU7" s="642"/>
      <c r="DV7" s="642"/>
      <c r="DW7" s="642"/>
      <c r="DX7" s="642"/>
      <c r="DY7" s="642"/>
      <c r="DZ7" s="642"/>
      <c r="EA7" s="642"/>
      <c r="EB7" s="642"/>
      <c r="EC7" s="651"/>
    </row>
    <row r="8" spans="2:143" ht="11.25" customHeight="1" x14ac:dyDescent="0.2">
      <c r="B8" s="638" t="s">
        <v>240</v>
      </c>
      <c r="C8" s="639"/>
      <c r="D8" s="639"/>
      <c r="E8" s="639"/>
      <c r="F8" s="639"/>
      <c r="G8" s="639"/>
      <c r="H8" s="639"/>
      <c r="I8" s="639"/>
      <c r="J8" s="639"/>
      <c r="K8" s="639"/>
      <c r="L8" s="639"/>
      <c r="M8" s="639"/>
      <c r="N8" s="639"/>
      <c r="O8" s="639"/>
      <c r="P8" s="639"/>
      <c r="Q8" s="640"/>
      <c r="R8" s="641">
        <v>11370</v>
      </c>
      <c r="S8" s="642"/>
      <c r="T8" s="642"/>
      <c r="U8" s="642"/>
      <c r="V8" s="642"/>
      <c r="W8" s="642"/>
      <c r="X8" s="642"/>
      <c r="Y8" s="643"/>
      <c r="Z8" s="644">
        <v>0.1</v>
      </c>
      <c r="AA8" s="644"/>
      <c r="AB8" s="644"/>
      <c r="AC8" s="644"/>
      <c r="AD8" s="645">
        <v>11370</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44172</v>
      </c>
      <c r="BH8" s="642"/>
      <c r="BI8" s="642"/>
      <c r="BJ8" s="642"/>
      <c r="BK8" s="642"/>
      <c r="BL8" s="642"/>
      <c r="BM8" s="642"/>
      <c r="BN8" s="643"/>
      <c r="BO8" s="644">
        <v>1.2</v>
      </c>
      <c r="BP8" s="644"/>
      <c r="BQ8" s="644"/>
      <c r="BR8" s="644"/>
      <c r="BS8" s="650" t="s">
        <v>242</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5283942</v>
      </c>
      <c r="CS8" s="642"/>
      <c r="CT8" s="642"/>
      <c r="CU8" s="642"/>
      <c r="CV8" s="642"/>
      <c r="CW8" s="642"/>
      <c r="CX8" s="642"/>
      <c r="CY8" s="643"/>
      <c r="CZ8" s="644">
        <v>37.299999999999997</v>
      </c>
      <c r="DA8" s="644"/>
      <c r="DB8" s="644"/>
      <c r="DC8" s="644"/>
      <c r="DD8" s="650">
        <v>122187</v>
      </c>
      <c r="DE8" s="642"/>
      <c r="DF8" s="642"/>
      <c r="DG8" s="642"/>
      <c r="DH8" s="642"/>
      <c r="DI8" s="642"/>
      <c r="DJ8" s="642"/>
      <c r="DK8" s="642"/>
      <c r="DL8" s="642"/>
      <c r="DM8" s="642"/>
      <c r="DN8" s="642"/>
      <c r="DO8" s="642"/>
      <c r="DP8" s="643"/>
      <c r="DQ8" s="650">
        <v>2565123</v>
      </c>
      <c r="DR8" s="642"/>
      <c r="DS8" s="642"/>
      <c r="DT8" s="642"/>
      <c r="DU8" s="642"/>
      <c r="DV8" s="642"/>
      <c r="DW8" s="642"/>
      <c r="DX8" s="642"/>
      <c r="DY8" s="642"/>
      <c r="DZ8" s="642"/>
      <c r="EA8" s="642"/>
      <c r="EB8" s="642"/>
      <c r="EC8" s="651"/>
    </row>
    <row r="9" spans="2:143" ht="11.25" customHeight="1" x14ac:dyDescent="0.2">
      <c r="B9" s="638" t="s">
        <v>244</v>
      </c>
      <c r="C9" s="639"/>
      <c r="D9" s="639"/>
      <c r="E9" s="639"/>
      <c r="F9" s="639"/>
      <c r="G9" s="639"/>
      <c r="H9" s="639"/>
      <c r="I9" s="639"/>
      <c r="J9" s="639"/>
      <c r="K9" s="639"/>
      <c r="L9" s="639"/>
      <c r="M9" s="639"/>
      <c r="N9" s="639"/>
      <c r="O9" s="639"/>
      <c r="P9" s="639"/>
      <c r="Q9" s="640"/>
      <c r="R9" s="641">
        <v>8190</v>
      </c>
      <c r="S9" s="642"/>
      <c r="T9" s="642"/>
      <c r="U9" s="642"/>
      <c r="V9" s="642"/>
      <c r="W9" s="642"/>
      <c r="X9" s="642"/>
      <c r="Y9" s="643"/>
      <c r="Z9" s="644">
        <v>0.1</v>
      </c>
      <c r="AA9" s="644"/>
      <c r="AB9" s="644"/>
      <c r="AC9" s="644"/>
      <c r="AD9" s="645">
        <v>8190</v>
      </c>
      <c r="AE9" s="645"/>
      <c r="AF9" s="645"/>
      <c r="AG9" s="645"/>
      <c r="AH9" s="645"/>
      <c r="AI9" s="645"/>
      <c r="AJ9" s="645"/>
      <c r="AK9" s="645"/>
      <c r="AL9" s="646">
        <v>0.1</v>
      </c>
      <c r="AM9" s="647"/>
      <c r="AN9" s="647"/>
      <c r="AO9" s="648"/>
      <c r="AP9" s="638" t="s">
        <v>245</v>
      </c>
      <c r="AQ9" s="639"/>
      <c r="AR9" s="639"/>
      <c r="AS9" s="639"/>
      <c r="AT9" s="639"/>
      <c r="AU9" s="639"/>
      <c r="AV9" s="639"/>
      <c r="AW9" s="639"/>
      <c r="AX9" s="639"/>
      <c r="AY9" s="639"/>
      <c r="AZ9" s="639"/>
      <c r="BA9" s="639"/>
      <c r="BB9" s="639"/>
      <c r="BC9" s="639"/>
      <c r="BD9" s="639"/>
      <c r="BE9" s="639"/>
      <c r="BF9" s="640"/>
      <c r="BG9" s="641">
        <v>1032063</v>
      </c>
      <c r="BH9" s="642"/>
      <c r="BI9" s="642"/>
      <c r="BJ9" s="642"/>
      <c r="BK9" s="642"/>
      <c r="BL9" s="642"/>
      <c r="BM9" s="642"/>
      <c r="BN9" s="643"/>
      <c r="BO9" s="644">
        <v>27.1</v>
      </c>
      <c r="BP9" s="644"/>
      <c r="BQ9" s="644"/>
      <c r="BR9" s="644"/>
      <c r="BS9" s="650" t="s">
        <v>177</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1061304</v>
      </c>
      <c r="CS9" s="642"/>
      <c r="CT9" s="642"/>
      <c r="CU9" s="642"/>
      <c r="CV9" s="642"/>
      <c r="CW9" s="642"/>
      <c r="CX9" s="642"/>
      <c r="CY9" s="643"/>
      <c r="CZ9" s="644">
        <v>7.5</v>
      </c>
      <c r="DA9" s="644"/>
      <c r="DB9" s="644"/>
      <c r="DC9" s="644"/>
      <c r="DD9" s="650">
        <v>11102</v>
      </c>
      <c r="DE9" s="642"/>
      <c r="DF9" s="642"/>
      <c r="DG9" s="642"/>
      <c r="DH9" s="642"/>
      <c r="DI9" s="642"/>
      <c r="DJ9" s="642"/>
      <c r="DK9" s="642"/>
      <c r="DL9" s="642"/>
      <c r="DM9" s="642"/>
      <c r="DN9" s="642"/>
      <c r="DO9" s="642"/>
      <c r="DP9" s="643"/>
      <c r="DQ9" s="650">
        <v>749455</v>
      </c>
      <c r="DR9" s="642"/>
      <c r="DS9" s="642"/>
      <c r="DT9" s="642"/>
      <c r="DU9" s="642"/>
      <c r="DV9" s="642"/>
      <c r="DW9" s="642"/>
      <c r="DX9" s="642"/>
      <c r="DY9" s="642"/>
      <c r="DZ9" s="642"/>
      <c r="EA9" s="642"/>
      <c r="EB9" s="642"/>
      <c r="EC9" s="651"/>
    </row>
    <row r="10" spans="2:143" ht="11.25" customHeight="1" x14ac:dyDescent="0.2">
      <c r="B10" s="638" t="s">
        <v>247</v>
      </c>
      <c r="C10" s="639"/>
      <c r="D10" s="639"/>
      <c r="E10" s="639"/>
      <c r="F10" s="639"/>
      <c r="G10" s="639"/>
      <c r="H10" s="639"/>
      <c r="I10" s="639"/>
      <c r="J10" s="639"/>
      <c r="K10" s="639"/>
      <c r="L10" s="639"/>
      <c r="M10" s="639"/>
      <c r="N10" s="639"/>
      <c r="O10" s="639"/>
      <c r="P10" s="639"/>
      <c r="Q10" s="640"/>
      <c r="R10" s="641" t="s">
        <v>177</v>
      </c>
      <c r="S10" s="642"/>
      <c r="T10" s="642"/>
      <c r="U10" s="642"/>
      <c r="V10" s="642"/>
      <c r="W10" s="642"/>
      <c r="X10" s="642"/>
      <c r="Y10" s="643"/>
      <c r="Z10" s="644" t="s">
        <v>177</v>
      </c>
      <c r="AA10" s="644"/>
      <c r="AB10" s="644"/>
      <c r="AC10" s="644"/>
      <c r="AD10" s="645" t="s">
        <v>139</v>
      </c>
      <c r="AE10" s="645"/>
      <c r="AF10" s="645"/>
      <c r="AG10" s="645"/>
      <c r="AH10" s="645"/>
      <c r="AI10" s="645"/>
      <c r="AJ10" s="645"/>
      <c r="AK10" s="645"/>
      <c r="AL10" s="646" t="s">
        <v>242</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81765</v>
      </c>
      <c r="BH10" s="642"/>
      <c r="BI10" s="642"/>
      <c r="BJ10" s="642"/>
      <c r="BK10" s="642"/>
      <c r="BL10" s="642"/>
      <c r="BM10" s="642"/>
      <c r="BN10" s="643"/>
      <c r="BO10" s="644">
        <v>2.1</v>
      </c>
      <c r="BP10" s="644"/>
      <c r="BQ10" s="644"/>
      <c r="BR10" s="644"/>
      <c r="BS10" s="650" t="s">
        <v>242</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41917</v>
      </c>
      <c r="CS10" s="642"/>
      <c r="CT10" s="642"/>
      <c r="CU10" s="642"/>
      <c r="CV10" s="642"/>
      <c r="CW10" s="642"/>
      <c r="CX10" s="642"/>
      <c r="CY10" s="643"/>
      <c r="CZ10" s="644">
        <v>0.3</v>
      </c>
      <c r="DA10" s="644"/>
      <c r="DB10" s="644"/>
      <c r="DC10" s="644"/>
      <c r="DD10" s="650" t="s">
        <v>139</v>
      </c>
      <c r="DE10" s="642"/>
      <c r="DF10" s="642"/>
      <c r="DG10" s="642"/>
      <c r="DH10" s="642"/>
      <c r="DI10" s="642"/>
      <c r="DJ10" s="642"/>
      <c r="DK10" s="642"/>
      <c r="DL10" s="642"/>
      <c r="DM10" s="642"/>
      <c r="DN10" s="642"/>
      <c r="DO10" s="642"/>
      <c r="DP10" s="643"/>
      <c r="DQ10" s="650">
        <v>11917</v>
      </c>
      <c r="DR10" s="642"/>
      <c r="DS10" s="642"/>
      <c r="DT10" s="642"/>
      <c r="DU10" s="642"/>
      <c r="DV10" s="642"/>
      <c r="DW10" s="642"/>
      <c r="DX10" s="642"/>
      <c r="DY10" s="642"/>
      <c r="DZ10" s="642"/>
      <c r="EA10" s="642"/>
      <c r="EB10" s="642"/>
      <c r="EC10" s="651"/>
    </row>
    <row r="11" spans="2:143" ht="11.25" customHeight="1" x14ac:dyDescent="0.2">
      <c r="B11" s="638" t="s">
        <v>250</v>
      </c>
      <c r="C11" s="639"/>
      <c r="D11" s="639"/>
      <c r="E11" s="639"/>
      <c r="F11" s="639"/>
      <c r="G11" s="639"/>
      <c r="H11" s="639"/>
      <c r="I11" s="639"/>
      <c r="J11" s="639"/>
      <c r="K11" s="639"/>
      <c r="L11" s="639"/>
      <c r="M11" s="639"/>
      <c r="N11" s="639"/>
      <c r="O11" s="639"/>
      <c r="P11" s="639"/>
      <c r="Q11" s="640"/>
      <c r="R11" s="641" t="s">
        <v>242</v>
      </c>
      <c r="S11" s="642"/>
      <c r="T11" s="642"/>
      <c r="U11" s="642"/>
      <c r="V11" s="642"/>
      <c r="W11" s="642"/>
      <c r="X11" s="642"/>
      <c r="Y11" s="643"/>
      <c r="Z11" s="644" t="s">
        <v>242</v>
      </c>
      <c r="AA11" s="644"/>
      <c r="AB11" s="644"/>
      <c r="AC11" s="644"/>
      <c r="AD11" s="645" t="s">
        <v>177</v>
      </c>
      <c r="AE11" s="645"/>
      <c r="AF11" s="645"/>
      <c r="AG11" s="645"/>
      <c r="AH11" s="645"/>
      <c r="AI11" s="645"/>
      <c r="AJ11" s="645"/>
      <c r="AK11" s="645"/>
      <c r="AL11" s="646" t="s">
        <v>177</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232626</v>
      </c>
      <c r="BH11" s="642"/>
      <c r="BI11" s="642"/>
      <c r="BJ11" s="642"/>
      <c r="BK11" s="642"/>
      <c r="BL11" s="642"/>
      <c r="BM11" s="642"/>
      <c r="BN11" s="643"/>
      <c r="BO11" s="644">
        <v>6.1</v>
      </c>
      <c r="BP11" s="644"/>
      <c r="BQ11" s="644"/>
      <c r="BR11" s="644"/>
      <c r="BS11" s="650">
        <v>45991</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756456</v>
      </c>
      <c r="CS11" s="642"/>
      <c r="CT11" s="642"/>
      <c r="CU11" s="642"/>
      <c r="CV11" s="642"/>
      <c r="CW11" s="642"/>
      <c r="CX11" s="642"/>
      <c r="CY11" s="643"/>
      <c r="CZ11" s="644">
        <v>5.3</v>
      </c>
      <c r="DA11" s="644"/>
      <c r="DB11" s="644"/>
      <c r="DC11" s="644"/>
      <c r="DD11" s="650">
        <v>23362</v>
      </c>
      <c r="DE11" s="642"/>
      <c r="DF11" s="642"/>
      <c r="DG11" s="642"/>
      <c r="DH11" s="642"/>
      <c r="DI11" s="642"/>
      <c r="DJ11" s="642"/>
      <c r="DK11" s="642"/>
      <c r="DL11" s="642"/>
      <c r="DM11" s="642"/>
      <c r="DN11" s="642"/>
      <c r="DO11" s="642"/>
      <c r="DP11" s="643"/>
      <c r="DQ11" s="650">
        <v>103378</v>
      </c>
      <c r="DR11" s="642"/>
      <c r="DS11" s="642"/>
      <c r="DT11" s="642"/>
      <c r="DU11" s="642"/>
      <c r="DV11" s="642"/>
      <c r="DW11" s="642"/>
      <c r="DX11" s="642"/>
      <c r="DY11" s="642"/>
      <c r="DZ11" s="642"/>
      <c r="EA11" s="642"/>
      <c r="EB11" s="642"/>
      <c r="EC11" s="651"/>
    </row>
    <row r="12" spans="2:143" ht="11.25" customHeight="1" x14ac:dyDescent="0.2">
      <c r="B12" s="638" t="s">
        <v>253</v>
      </c>
      <c r="C12" s="639"/>
      <c r="D12" s="639"/>
      <c r="E12" s="639"/>
      <c r="F12" s="639"/>
      <c r="G12" s="639"/>
      <c r="H12" s="639"/>
      <c r="I12" s="639"/>
      <c r="J12" s="639"/>
      <c r="K12" s="639"/>
      <c r="L12" s="639"/>
      <c r="M12" s="639"/>
      <c r="N12" s="639"/>
      <c r="O12" s="639"/>
      <c r="P12" s="639"/>
      <c r="Q12" s="640"/>
      <c r="R12" s="641">
        <v>480196</v>
      </c>
      <c r="S12" s="642"/>
      <c r="T12" s="642"/>
      <c r="U12" s="642"/>
      <c r="V12" s="642"/>
      <c r="W12" s="642"/>
      <c r="X12" s="642"/>
      <c r="Y12" s="643"/>
      <c r="Z12" s="644">
        <v>3.3</v>
      </c>
      <c r="AA12" s="644"/>
      <c r="AB12" s="644"/>
      <c r="AC12" s="644"/>
      <c r="AD12" s="645">
        <v>480196</v>
      </c>
      <c r="AE12" s="645"/>
      <c r="AF12" s="645"/>
      <c r="AG12" s="645"/>
      <c r="AH12" s="645"/>
      <c r="AI12" s="645"/>
      <c r="AJ12" s="645"/>
      <c r="AK12" s="645"/>
      <c r="AL12" s="646">
        <v>7.2</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2153628</v>
      </c>
      <c r="BH12" s="642"/>
      <c r="BI12" s="642"/>
      <c r="BJ12" s="642"/>
      <c r="BK12" s="642"/>
      <c r="BL12" s="642"/>
      <c r="BM12" s="642"/>
      <c r="BN12" s="643"/>
      <c r="BO12" s="644">
        <v>56.6</v>
      </c>
      <c r="BP12" s="644"/>
      <c r="BQ12" s="644"/>
      <c r="BR12" s="644"/>
      <c r="BS12" s="650" t="s">
        <v>177</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420388</v>
      </c>
      <c r="CS12" s="642"/>
      <c r="CT12" s="642"/>
      <c r="CU12" s="642"/>
      <c r="CV12" s="642"/>
      <c r="CW12" s="642"/>
      <c r="CX12" s="642"/>
      <c r="CY12" s="643"/>
      <c r="CZ12" s="644">
        <v>3</v>
      </c>
      <c r="DA12" s="644"/>
      <c r="DB12" s="644"/>
      <c r="DC12" s="644"/>
      <c r="DD12" s="650" t="s">
        <v>177</v>
      </c>
      <c r="DE12" s="642"/>
      <c r="DF12" s="642"/>
      <c r="DG12" s="642"/>
      <c r="DH12" s="642"/>
      <c r="DI12" s="642"/>
      <c r="DJ12" s="642"/>
      <c r="DK12" s="642"/>
      <c r="DL12" s="642"/>
      <c r="DM12" s="642"/>
      <c r="DN12" s="642"/>
      <c r="DO12" s="642"/>
      <c r="DP12" s="643"/>
      <c r="DQ12" s="650">
        <v>124624</v>
      </c>
      <c r="DR12" s="642"/>
      <c r="DS12" s="642"/>
      <c r="DT12" s="642"/>
      <c r="DU12" s="642"/>
      <c r="DV12" s="642"/>
      <c r="DW12" s="642"/>
      <c r="DX12" s="642"/>
      <c r="DY12" s="642"/>
      <c r="DZ12" s="642"/>
      <c r="EA12" s="642"/>
      <c r="EB12" s="642"/>
      <c r="EC12" s="651"/>
    </row>
    <row r="13" spans="2:143" ht="11.25" customHeight="1" x14ac:dyDescent="0.2">
      <c r="B13" s="638" t="s">
        <v>256</v>
      </c>
      <c r="C13" s="639"/>
      <c r="D13" s="639"/>
      <c r="E13" s="639"/>
      <c r="F13" s="639"/>
      <c r="G13" s="639"/>
      <c r="H13" s="639"/>
      <c r="I13" s="639"/>
      <c r="J13" s="639"/>
      <c r="K13" s="639"/>
      <c r="L13" s="639"/>
      <c r="M13" s="639"/>
      <c r="N13" s="639"/>
      <c r="O13" s="639"/>
      <c r="P13" s="639"/>
      <c r="Q13" s="640"/>
      <c r="R13" s="641">
        <v>21719</v>
      </c>
      <c r="S13" s="642"/>
      <c r="T13" s="642"/>
      <c r="U13" s="642"/>
      <c r="V13" s="642"/>
      <c r="W13" s="642"/>
      <c r="X13" s="642"/>
      <c r="Y13" s="643"/>
      <c r="Z13" s="644">
        <v>0.1</v>
      </c>
      <c r="AA13" s="644"/>
      <c r="AB13" s="644"/>
      <c r="AC13" s="644"/>
      <c r="AD13" s="645">
        <v>21719</v>
      </c>
      <c r="AE13" s="645"/>
      <c r="AF13" s="645"/>
      <c r="AG13" s="645"/>
      <c r="AH13" s="645"/>
      <c r="AI13" s="645"/>
      <c r="AJ13" s="645"/>
      <c r="AK13" s="645"/>
      <c r="AL13" s="646">
        <v>0.3</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2148262</v>
      </c>
      <c r="BH13" s="642"/>
      <c r="BI13" s="642"/>
      <c r="BJ13" s="642"/>
      <c r="BK13" s="642"/>
      <c r="BL13" s="642"/>
      <c r="BM13" s="642"/>
      <c r="BN13" s="643"/>
      <c r="BO13" s="644">
        <v>56.4</v>
      </c>
      <c r="BP13" s="644"/>
      <c r="BQ13" s="644"/>
      <c r="BR13" s="644"/>
      <c r="BS13" s="650" t="s">
        <v>242</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1106234</v>
      </c>
      <c r="CS13" s="642"/>
      <c r="CT13" s="642"/>
      <c r="CU13" s="642"/>
      <c r="CV13" s="642"/>
      <c r="CW13" s="642"/>
      <c r="CX13" s="642"/>
      <c r="CY13" s="643"/>
      <c r="CZ13" s="644">
        <v>7.8</v>
      </c>
      <c r="DA13" s="644"/>
      <c r="DB13" s="644"/>
      <c r="DC13" s="644"/>
      <c r="DD13" s="650">
        <v>291981</v>
      </c>
      <c r="DE13" s="642"/>
      <c r="DF13" s="642"/>
      <c r="DG13" s="642"/>
      <c r="DH13" s="642"/>
      <c r="DI13" s="642"/>
      <c r="DJ13" s="642"/>
      <c r="DK13" s="642"/>
      <c r="DL13" s="642"/>
      <c r="DM13" s="642"/>
      <c r="DN13" s="642"/>
      <c r="DO13" s="642"/>
      <c r="DP13" s="643"/>
      <c r="DQ13" s="650">
        <v>701525</v>
      </c>
      <c r="DR13" s="642"/>
      <c r="DS13" s="642"/>
      <c r="DT13" s="642"/>
      <c r="DU13" s="642"/>
      <c r="DV13" s="642"/>
      <c r="DW13" s="642"/>
      <c r="DX13" s="642"/>
      <c r="DY13" s="642"/>
      <c r="DZ13" s="642"/>
      <c r="EA13" s="642"/>
      <c r="EB13" s="642"/>
      <c r="EC13" s="651"/>
    </row>
    <row r="14" spans="2:143" ht="11.25" customHeight="1" x14ac:dyDescent="0.2">
      <c r="B14" s="638" t="s">
        <v>259</v>
      </c>
      <c r="C14" s="639"/>
      <c r="D14" s="639"/>
      <c r="E14" s="639"/>
      <c r="F14" s="639"/>
      <c r="G14" s="639"/>
      <c r="H14" s="639"/>
      <c r="I14" s="639"/>
      <c r="J14" s="639"/>
      <c r="K14" s="639"/>
      <c r="L14" s="639"/>
      <c r="M14" s="639"/>
      <c r="N14" s="639"/>
      <c r="O14" s="639"/>
      <c r="P14" s="639"/>
      <c r="Q14" s="640"/>
      <c r="R14" s="641" t="s">
        <v>242</v>
      </c>
      <c r="S14" s="642"/>
      <c r="T14" s="642"/>
      <c r="U14" s="642"/>
      <c r="V14" s="642"/>
      <c r="W14" s="642"/>
      <c r="X14" s="642"/>
      <c r="Y14" s="643"/>
      <c r="Z14" s="644" t="s">
        <v>242</v>
      </c>
      <c r="AA14" s="644"/>
      <c r="AB14" s="644"/>
      <c r="AC14" s="644"/>
      <c r="AD14" s="645" t="s">
        <v>242</v>
      </c>
      <c r="AE14" s="645"/>
      <c r="AF14" s="645"/>
      <c r="AG14" s="645"/>
      <c r="AH14" s="645"/>
      <c r="AI14" s="645"/>
      <c r="AJ14" s="645"/>
      <c r="AK14" s="645"/>
      <c r="AL14" s="646" t="s">
        <v>177</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80332</v>
      </c>
      <c r="BH14" s="642"/>
      <c r="BI14" s="642"/>
      <c r="BJ14" s="642"/>
      <c r="BK14" s="642"/>
      <c r="BL14" s="642"/>
      <c r="BM14" s="642"/>
      <c r="BN14" s="643"/>
      <c r="BO14" s="644">
        <v>2.1</v>
      </c>
      <c r="BP14" s="644"/>
      <c r="BQ14" s="644"/>
      <c r="BR14" s="644"/>
      <c r="BS14" s="650" t="s">
        <v>177</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531085</v>
      </c>
      <c r="CS14" s="642"/>
      <c r="CT14" s="642"/>
      <c r="CU14" s="642"/>
      <c r="CV14" s="642"/>
      <c r="CW14" s="642"/>
      <c r="CX14" s="642"/>
      <c r="CY14" s="643"/>
      <c r="CZ14" s="644">
        <v>3.7</v>
      </c>
      <c r="DA14" s="644"/>
      <c r="DB14" s="644"/>
      <c r="DC14" s="644"/>
      <c r="DD14" s="650">
        <v>41044</v>
      </c>
      <c r="DE14" s="642"/>
      <c r="DF14" s="642"/>
      <c r="DG14" s="642"/>
      <c r="DH14" s="642"/>
      <c r="DI14" s="642"/>
      <c r="DJ14" s="642"/>
      <c r="DK14" s="642"/>
      <c r="DL14" s="642"/>
      <c r="DM14" s="642"/>
      <c r="DN14" s="642"/>
      <c r="DO14" s="642"/>
      <c r="DP14" s="643"/>
      <c r="DQ14" s="650">
        <v>477313</v>
      </c>
      <c r="DR14" s="642"/>
      <c r="DS14" s="642"/>
      <c r="DT14" s="642"/>
      <c r="DU14" s="642"/>
      <c r="DV14" s="642"/>
      <c r="DW14" s="642"/>
      <c r="DX14" s="642"/>
      <c r="DY14" s="642"/>
      <c r="DZ14" s="642"/>
      <c r="EA14" s="642"/>
      <c r="EB14" s="642"/>
      <c r="EC14" s="651"/>
    </row>
    <row r="15" spans="2:143" ht="11.25" customHeight="1" x14ac:dyDescent="0.2">
      <c r="B15" s="638" t="s">
        <v>262</v>
      </c>
      <c r="C15" s="639"/>
      <c r="D15" s="639"/>
      <c r="E15" s="639"/>
      <c r="F15" s="639"/>
      <c r="G15" s="639"/>
      <c r="H15" s="639"/>
      <c r="I15" s="639"/>
      <c r="J15" s="639"/>
      <c r="K15" s="639"/>
      <c r="L15" s="639"/>
      <c r="M15" s="639"/>
      <c r="N15" s="639"/>
      <c r="O15" s="639"/>
      <c r="P15" s="639"/>
      <c r="Q15" s="640"/>
      <c r="R15" s="641">
        <v>33519</v>
      </c>
      <c r="S15" s="642"/>
      <c r="T15" s="642"/>
      <c r="U15" s="642"/>
      <c r="V15" s="642"/>
      <c r="W15" s="642"/>
      <c r="X15" s="642"/>
      <c r="Y15" s="643"/>
      <c r="Z15" s="644">
        <v>0.2</v>
      </c>
      <c r="AA15" s="644"/>
      <c r="AB15" s="644"/>
      <c r="AC15" s="644"/>
      <c r="AD15" s="645">
        <v>33519</v>
      </c>
      <c r="AE15" s="645"/>
      <c r="AF15" s="645"/>
      <c r="AG15" s="645"/>
      <c r="AH15" s="645"/>
      <c r="AI15" s="645"/>
      <c r="AJ15" s="645"/>
      <c r="AK15" s="645"/>
      <c r="AL15" s="646">
        <v>0.5</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171648</v>
      </c>
      <c r="BH15" s="642"/>
      <c r="BI15" s="642"/>
      <c r="BJ15" s="642"/>
      <c r="BK15" s="642"/>
      <c r="BL15" s="642"/>
      <c r="BM15" s="642"/>
      <c r="BN15" s="643"/>
      <c r="BO15" s="644">
        <v>4.5</v>
      </c>
      <c r="BP15" s="644"/>
      <c r="BQ15" s="644"/>
      <c r="BR15" s="644"/>
      <c r="BS15" s="650" t="s">
        <v>242</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840060</v>
      </c>
      <c r="CS15" s="642"/>
      <c r="CT15" s="642"/>
      <c r="CU15" s="642"/>
      <c r="CV15" s="642"/>
      <c r="CW15" s="642"/>
      <c r="CX15" s="642"/>
      <c r="CY15" s="643"/>
      <c r="CZ15" s="644">
        <v>5.9</v>
      </c>
      <c r="DA15" s="644"/>
      <c r="DB15" s="644"/>
      <c r="DC15" s="644"/>
      <c r="DD15" s="650">
        <v>39397</v>
      </c>
      <c r="DE15" s="642"/>
      <c r="DF15" s="642"/>
      <c r="DG15" s="642"/>
      <c r="DH15" s="642"/>
      <c r="DI15" s="642"/>
      <c r="DJ15" s="642"/>
      <c r="DK15" s="642"/>
      <c r="DL15" s="642"/>
      <c r="DM15" s="642"/>
      <c r="DN15" s="642"/>
      <c r="DO15" s="642"/>
      <c r="DP15" s="643"/>
      <c r="DQ15" s="650">
        <v>783908</v>
      </c>
      <c r="DR15" s="642"/>
      <c r="DS15" s="642"/>
      <c r="DT15" s="642"/>
      <c r="DU15" s="642"/>
      <c r="DV15" s="642"/>
      <c r="DW15" s="642"/>
      <c r="DX15" s="642"/>
      <c r="DY15" s="642"/>
      <c r="DZ15" s="642"/>
      <c r="EA15" s="642"/>
      <c r="EB15" s="642"/>
      <c r="EC15" s="651"/>
    </row>
    <row r="16" spans="2:143" ht="11.25" customHeight="1" x14ac:dyDescent="0.2">
      <c r="B16" s="638" t="s">
        <v>265</v>
      </c>
      <c r="C16" s="639"/>
      <c r="D16" s="639"/>
      <c r="E16" s="639"/>
      <c r="F16" s="639"/>
      <c r="G16" s="639"/>
      <c r="H16" s="639"/>
      <c r="I16" s="639"/>
      <c r="J16" s="639"/>
      <c r="K16" s="639"/>
      <c r="L16" s="639"/>
      <c r="M16" s="639"/>
      <c r="N16" s="639"/>
      <c r="O16" s="639"/>
      <c r="P16" s="639"/>
      <c r="Q16" s="640"/>
      <c r="R16" s="641" t="s">
        <v>139</v>
      </c>
      <c r="S16" s="642"/>
      <c r="T16" s="642"/>
      <c r="U16" s="642"/>
      <c r="V16" s="642"/>
      <c r="W16" s="642"/>
      <c r="X16" s="642"/>
      <c r="Y16" s="643"/>
      <c r="Z16" s="644" t="s">
        <v>177</v>
      </c>
      <c r="AA16" s="644"/>
      <c r="AB16" s="644"/>
      <c r="AC16" s="644"/>
      <c r="AD16" s="645" t="s">
        <v>139</v>
      </c>
      <c r="AE16" s="645"/>
      <c r="AF16" s="645"/>
      <c r="AG16" s="645"/>
      <c r="AH16" s="645"/>
      <c r="AI16" s="645"/>
      <c r="AJ16" s="645"/>
      <c r="AK16" s="645"/>
      <c r="AL16" s="646" t="s">
        <v>177</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177</v>
      </c>
      <c r="BH16" s="642"/>
      <c r="BI16" s="642"/>
      <c r="BJ16" s="642"/>
      <c r="BK16" s="642"/>
      <c r="BL16" s="642"/>
      <c r="BM16" s="642"/>
      <c r="BN16" s="643"/>
      <c r="BO16" s="644" t="s">
        <v>177</v>
      </c>
      <c r="BP16" s="644"/>
      <c r="BQ16" s="644"/>
      <c r="BR16" s="644"/>
      <c r="BS16" s="650" t="s">
        <v>242</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1492689</v>
      </c>
      <c r="CS16" s="642"/>
      <c r="CT16" s="642"/>
      <c r="CU16" s="642"/>
      <c r="CV16" s="642"/>
      <c r="CW16" s="642"/>
      <c r="CX16" s="642"/>
      <c r="CY16" s="643"/>
      <c r="CZ16" s="644">
        <v>10.5</v>
      </c>
      <c r="DA16" s="644"/>
      <c r="DB16" s="644"/>
      <c r="DC16" s="644"/>
      <c r="DD16" s="650" t="s">
        <v>139</v>
      </c>
      <c r="DE16" s="642"/>
      <c r="DF16" s="642"/>
      <c r="DG16" s="642"/>
      <c r="DH16" s="642"/>
      <c r="DI16" s="642"/>
      <c r="DJ16" s="642"/>
      <c r="DK16" s="642"/>
      <c r="DL16" s="642"/>
      <c r="DM16" s="642"/>
      <c r="DN16" s="642"/>
      <c r="DO16" s="642"/>
      <c r="DP16" s="643"/>
      <c r="DQ16" s="650">
        <v>63558</v>
      </c>
      <c r="DR16" s="642"/>
      <c r="DS16" s="642"/>
      <c r="DT16" s="642"/>
      <c r="DU16" s="642"/>
      <c r="DV16" s="642"/>
      <c r="DW16" s="642"/>
      <c r="DX16" s="642"/>
      <c r="DY16" s="642"/>
      <c r="DZ16" s="642"/>
      <c r="EA16" s="642"/>
      <c r="EB16" s="642"/>
      <c r="EC16" s="651"/>
    </row>
    <row r="17" spans="2:133" ht="11.25" customHeight="1" x14ac:dyDescent="0.2">
      <c r="B17" s="638" t="s">
        <v>268</v>
      </c>
      <c r="C17" s="639"/>
      <c r="D17" s="639"/>
      <c r="E17" s="639"/>
      <c r="F17" s="639"/>
      <c r="G17" s="639"/>
      <c r="H17" s="639"/>
      <c r="I17" s="639"/>
      <c r="J17" s="639"/>
      <c r="K17" s="639"/>
      <c r="L17" s="639"/>
      <c r="M17" s="639"/>
      <c r="N17" s="639"/>
      <c r="O17" s="639"/>
      <c r="P17" s="639"/>
      <c r="Q17" s="640"/>
      <c r="R17" s="641">
        <v>11570</v>
      </c>
      <c r="S17" s="642"/>
      <c r="T17" s="642"/>
      <c r="U17" s="642"/>
      <c r="V17" s="642"/>
      <c r="W17" s="642"/>
      <c r="X17" s="642"/>
      <c r="Y17" s="643"/>
      <c r="Z17" s="644">
        <v>0.1</v>
      </c>
      <c r="AA17" s="644"/>
      <c r="AB17" s="644"/>
      <c r="AC17" s="644"/>
      <c r="AD17" s="645">
        <v>11570</v>
      </c>
      <c r="AE17" s="645"/>
      <c r="AF17" s="645"/>
      <c r="AG17" s="645"/>
      <c r="AH17" s="645"/>
      <c r="AI17" s="645"/>
      <c r="AJ17" s="645"/>
      <c r="AK17" s="645"/>
      <c r="AL17" s="646">
        <v>0.2</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177</v>
      </c>
      <c r="BH17" s="642"/>
      <c r="BI17" s="642"/>
      <c r="BJ17" s="642"/>
      <c r="BK17" s="642"/>
      <c r="BL17" s="642"/>
      <c r="BM17" s="642"/>
      <c r="BN17" s="643"/>
      <c r="BO17" s="644" t="s">
        <v>177</v>
      </c>
      <c r="BP17" s="644"/>
      <c r="BQ17" s="644"/>
      <c r="BR17" s="644"/>
      <c r="BS17" s="650" t="s">
        <v>177</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1061863</v>
      </c>
      <c r="CS17" s="642"/>
      <c r="CT17" s="642"/>
      <c r="CU17" s="642"/>
      <c r="CV17" s="642"/>
      <c r="CW17" s="642"/>
      <c r="CX17" s="642"/>
      <c r="CY17" s="643"/>
      <c r="CZ17" s="644">
        <v>7.5</v>
      </c>
      <c r="DA17" s="644"/>
      <c r="DB17" s="644"/>
      <c r="DC17" s="644"/>
      <c r="DD17" s="650" t="s">
        <v>242</v>
      </c>
      <c r="DE17" s="642"/>
      <c r="DF17" s="642"/>
      <c r="DG17" s="642"/>
      <c r="DH17" s="642"/>
      <c r="DI17" s="642"/>
      <c r="DJ17" s="642"/>
      <c r="DK17" s="642"/>
      <c r="DL17" s="642"/>
      <c r="DM17" s="642"/>
      <c r="DN17" s="642"/>
      <c r="DO17" s="642"/>
      <c r="DP17" s="643"/>
      <c r="DQ17" s="650">
        <v>1033072</v>
      </c>
      <c r="DR17" s="642"/>
      <c r="DS17" s="642"/>
      <c r="DT17" s="642"/>
      <c r="DU17" s="642"/>
      <c r="DV17" s="642"/>
      <c r="DW17" s="642"/>
      <c r="DX17" s="642"/>
      <c r="DY17" s="642"/>
      <c r="DZ17" s="642"/>
      <c r="EA17" s="642"/>
      <c r="EB17" s="642"/>
      <c r="EC17" s="651"/>
    </row>
    <row r="18" spans="2:133" ht="11.25" customHeight="1" x14ac:dyDescent="0.2">
      <c r="B18" s="638" t="s">
        <v>271</v>
      </c>
      <c r="C18" s="639"/>
      <c r="D18" s="639"/>
      <c r="E18" s="639"/>
      <c r="F18" s="639"/>
      <c r="G18" s="639"/>
      <c r="H18" s="639"/>
      <c r="I18" s="639"/>
      <c r="J18" s="639"/>
      <c r="K18" s="639"/>
      <c r="L18" s="639"/>
      <c r="M18" s="639"/>
      <c r="N18" s="639"/>
      <c r="O18" s="639"/>
      <c r="P18" s="639"/>
      <c r="Q18" s="640"/>
      <c r="R18" s="641">
        <v>2952376</v>
      </c>
      <c r="S18" s="642"/>
      <c r="T18" s="642"/>
      <c r="U18" s="642"/>
      <c r="V18" s="642"/>
      <c r="W18" s="642"/>
      <c r="X18" s="642"/>
      <c r="Y18" s="643"/>
      <c r="Z18" s="644">
        <v>20.399999999999999</v>
      </c>
      <c r="AA18" s="644"/>
      <c r="AB18" s="644"/>
      <c r="AC18" s="644"/>
      <c r="AD18" s="645">
        <v>2164414</v>
      </c>
      <c r="AE18" s="645"/>
      <c r="AF18" s="645"/>
      <c r="AG18" s="645"/>
      <c r="AH18" s="645"/>
      <c r="AI18" s="645"/>
      <c r="AJ18" s="645"/>
      <c r="AK18" s="645"/>
      <c r="AL18" s="646">
        <v>32.5</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242</v>
      </c>
      <c r="BH18" s="642"/>
      <c r="BI18" s="642"/>
      <c r="BJ18" s="642"/>
      <c r="BK18" s="642"/>
      <c r="BL18" s="642"/>
      <c r="BM18" s="642"/>
      <c r="BN18" s="643"/>
      <c r="BO18" s="644" t="s">
        <v>177</v>
      </c>
      <c r="BP18" s="644"/>
      <c r="BQ18" s="644"/>
      <c r="BR18" s="644"/>
      <c r="BS18" s="650" t="s">
        <v>242</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177</v>
      </c>
      <c r="CS18" s="642"/>
      <c r="CT18" s="642"/>
      <c r="CU18" s="642"/>
      <c r="CV18" s="642"/>
      <c r="CW18" s="642"/>
      <c r="CX18" s="642"/>
      <c r="CY18" s="643"/>
      <c r="CZ18" s="644" t="s">
        <v>139</v>
      </c>
      <c r="DA18" s="644"/>
      <c r="DB18" s="644"/>
      <c r="DC18" s="644"/>
      <c r="DD18" s="650" t="s">
        <v>242</v>
      </c>
      <c r="DE18" s="642"/>
      <c r="DF18" s="642"/>
      <c r="DG18" s="642"/>
      <c r="DH18" s="642"/>
      <c r="DI18" s="642"/>
      <c r="DJ18" s="642"/>
      <c r="DK18" s="642"/>
      <c r="DL18" s="642"/>
      <c r="DM18" s="642"/>
      <c r="DN18" s="642"/>
      <c r="DO18" s="642"/>
      <c r="DP18" s="643"/>
      <c r="DQ18" s="650" t="s">
        <v>177</v>
      </c>
      <c r="DR18" s="642"/>
      <c r="DS18" s="642"/>
      <c r="DT18" s="642"/>
      <c r="DU18" s="642"/>
      <c r="DV18" s="642"/>
      <c r="DW18" s="642"/>
      <c r="DX18" s="642"/>
      <c r="DY18" s="642"/>
      <c r="DZ18" s="642"/>
      <c r="EA18" s="642"/>
      <c r="EB18" s="642"/>
      <c r="EC18" s="651"/>
    </row>
    <row r="19" spans="2:133" ht="11.25" customHeight="1" x14ac:dyDescent="0.2">
      <c r="B19" s="638" t="s">
        <v>274</v>
      </c>
      <c r="C19" s="639"/>
      <c r="D19" s="639"/>
      <c r="E19" s="639"/>
      <c r="F19" s="639"/>
      <c r="G19" s="639"/>
      <c r="H19" s="639"/>
      <c r="I19" s="639"/>
      <c r="J19" s="639"/>
      <c r="K19" s="639"/>
      <c r="L19" s="639"/>
      <c r="M19" s="639"/>
      <c r="N19" s="639"/>
      <c r="O19" s="639"/>
      <c r="P19" s="639"/>
      <c r="Q19" s="640"/>
      <c r="R19" s="641">
        <v>2164414</v>
      </c>
      <c r="S19" s="642"/>
      <c r="T19" s="642"/>
      <c r="U19" s="642"/>
      <c r="V19" s="642"/>
      <c r="W19" s="642"/>
      <c r="X19" s="642"/>
      <c r="Y19" s="643"/>
      <c r="Z19" s="644">
        <v>14.9</v>
      </c>
      <c r="AA19" s="644"/>
      <c r="AB19" s="644"/>
      <c r="AC19" s="644"/>
      <c r="AD19" s="645">
        <v>2164414</v>
      </c>
      <c r="AE19" s="645"/>
      <c r="AF19" s="645"/>
      <c r="AG19" s="645"/>
      <c r="AH19" s="645"/>
      <c r="AI19" s="645"/>
      <c r="AJ19" s="645"/>
      <c r="AK19" s="645"/>
      <c r="AL19" s="646">
        <v>32.5</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11874</v>
      </c>
      <c r="BH19" s="642"/>
      <c r="BI19" s="642"/>
      <c r="BJ19" s="642"/>
      <c r="BK19" s="642"/>
      <c r="BL19" s="642"/>
      <c r="BM19" s="642"/>
      <c r="BN19" s="643"/>
      <c r="BO19" s="644">
        <v>0.3</v>
      </c>
      <c r="BP19" s="644"/>
      <c r="BQ19" s="644"/>
      <c r="BR19" s="644"/>
      <c r="BS19" s="650" t="s">
        <v>177</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177</v>
      </c>
      <c r="CS19" s="642"/>
      <c r="CT19" s="642"/>
      <c r="CU19" s="642"/>
      <c r="CV19" s="642"/>
      <c r="CW19" s="642"/>
      <c r="CX19" s="642"/>
      <c r="CY19" s="643"/>
      <c r="CZ19" s="644" t="s">
        <v>177</v>
      </c>
      <c r="DA19" s="644"/>
      <c r="DB19" s="644"/>
      <c r="DC19" s="644"/>
      <c r="DD19" s="650" t="s">
        <v>177</v>
      </c>
      <c r="DE19" s="642"/>
      <c r="DF19" s="642"/>
      <c r="DG19" s="642"/>
      <c r="DH19" s="642"/>
      <c r="DI19" s="642"/>
      <c r="DJ19" s="642"/>
      <c r="DK19" s="642"/>
      <c r="DL19" s="642"/>
      <c r="DM19" s="642"/>
      <c r="DN19" s="642"/>
      <c r="DO19" s="642"/>
      <c r="DP19" s="643"/>
      <c r="DQ19" s="650" t="s">
        <v>177</v>
      </c>
      <c r="DR19" s="642"/>
      <c r="DS19" s="642"/>
      <c r="DT19" s="642"/>
      <c r="DU19" s="642"/>
      <c r="DV19" s="642"/>
      <c r="DW19" s="642"/>
      <c r="DX19" s="642"/>
      <c r="DY19" s="642"/>
      <c r="DZ19" s="642"/>
      <c r="EA19" s="642"/>
      <c r="EB19" s="642"/>
      <c r="EC19" s="651"/>
    </row>
    <row r="20" spans="2:133" ht="11.25" customHeight="1" x14ac:dyDescent="0.2">
      <c r="B20" s="638" t="s">
        <v>277</v>
      </c>
      <c r="C20" s="639"/>
      <c r="D20" s="639"/>
      <c r="E20" s="639"/>
      <c r="F20" s="639"/>
      <c r="G20" s="639"/>
      <c r="H20" s="639"/>
      <c r="I20" s="639"/>
      <c r="J20" s="639"/>
      <c r="K20" s="639"/>
      <c r="L20" s="639"/>
      <c r="M20" s="639"/>
      <c r="N20" s="639"/>
      <c r="O20" s="639"/>
      <c r="P20" s="639"/>
      <c r="Q20" s="640"/>
      <c r="R20" s="641">
        <v>787962</v>
      </c>
      <c r="S20" s="642"/>
      <c r="T20" s="642"/>
      <c r="U20" s="642"/>
      <c r="V20" s="642"/>
      <c r="W20" s="642"/>
      <c r="X20" s="642"/>
      <c r="Y20" s="643"/>
      <c r="Z20" s="644">
        <v>5.4</v>
      </c>
      <c r="AA20" s="644"/>
      <c r="AB20" s="644"/>
      <c r="AC20" s="644"/>
      <c r="AD20" s="645" t="s">
        <v>177</v>
      </c>
      <c r="AE20" s="645"/>
      <c r="AF20" s="645"/>
      <c r="AG20" s="645"/>
      <c r="AH20" s="645"/>
      <c r="AI20" s="645"/>
      <c r="AJ20" s="645"/>
      <c r="AK20" s="645"/>
      <c r="AL20" s="646" t="s">
        <v>177</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11874</v>
      </c>
      <c r="BH20" s="642"/>
      <c r="BI20" s="642"/>
      <c r="BJ20" s="642"/>
      <c r="BK20" s="642"/>
      <c r="BL20" s="642"/>
      <c r="BM20" s="642"/>
      <c r="BN20" s="643"/>
      <c r="BO20" s="644">
        <v>0.3</v>
      </c>
      <c r="BP20" s="644"/>
      <c r="BQ20" s="644"/>
      <c r="BR20" s="644"/>
      <c r="BS20" s="650" t="s">
        <v>242</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14177304</v>
      </c>
      <c r="CS20" s="642"/>
      <c r="CT20" s="642"/>
      <c r="CU20" s="642"/>
      <c r="CV20" s="642"/>
      <c r="CW20" s="642"/>
      <c r="CX20" s="642"/>
      <c r="CY20" s="643"/>
      <c r="CZ20" s="644">
        <v>100</v>
      </c>
      <c r="DA20" s="644"/>
      <c r="DB20" s="644"/>
      <c r="DC20" s="644"/>
      <c r="DD20" s="650">
        <v>610535</v>
      </c>
      <c r="DE20" s="642"/>
      <c r="DF20" s="642"/>
      <c r="DG20" s="642"/>
      <c r="DH20" s="642"/>
      <c r="DI20" s="642"/>
      <c r="DJ20" s="642"/>
      <c r="DK20" s="642"/>
      <c r="DL20" s="642"/>
      <c r="DM20" s="642"/>
      <c r="DN20" s="642"/>
      <c r="DO20" s="642"/>
      <c r="DP20" s="643"/>
      <c r="DQ20" s="650">
        <v>7901676</v>
      </c>
      <c r="DR20" s="642"/>
      <c r="DS20" s="642"/>
      <c r="DT20" s="642"/>
      <c r="DU20" s="642"/>
      <c r="DV20" s="642"/>
      <c r="DW20" s="642"/>
      <c r="DX20" s="642"/>
      <c r="DY20" s="642"/>
      <c r="DZ20" s="642"/>
      <c r="EA20" s="642"/>
      <c r="EB20" s="642"/>
      <c r="EC20" s="651"/>
    </row>
    <row r="21" spans="2:133" ht="11.25" customHeight="1" x14ac:dyDescent="0.2">
      <c r="B21" s="638" t="s">
        <v>280</v>
      </c>
      <c r="C21" s="639"/>
      <c r="D21" s="639"/>
      <c r="E21" s="639"/>
      <c r="F21" s="639"/>
      <c r="G21" s="639"/>
      <c r="H21" s="639"/>
      <c r="I21" s="639"/>
      <c r="J21" s="639"/>
      <c r="K21" s="639"/>
      <c r="L21" s="639"/>
      <c r="M21" s="639"/>
      <c r="N21" s="639"/>
      <c r="O21" s="639"/>
      <c r="P21" s="639"/>
      <c r="Q21" s="640"/>
      <c r="R21" s="641" t="s">
        <v>242</v>
      </c>
      <c r="S21" s="642"/>
      <c r="T21" s="642"/>
      <c r="U21" s="642"/>
      <c r="V21" s="642"/>
      <c r="W21" s="642"/>
      <c r="X21" s="642"/>
      <c r="Y21" s="643"/>
      <c r="Z21" s="644" t="s">
        <v>242</v>
      </c>
      <c r="AA21" s="644"/>
      <c r="AB21" s="644"/>
      <c r="AC21" s="644"/>
      <c r="AD21" s="645" t="s">
        <v>177</v>
      </c>
      <c r="AE21" s="645"/>
      <c r="AF21" s="645"/>
      <c r="AG21" s="645"/>
      <c r="AH21" s="645"/>
      <c r="AI21" s="645"/>
      <c r="AJ21" s="645"/>
      <c r="AK21" s="645"/>
      <c r="AL21" s="646" t="s">
        <v>177</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11874</v>
      </c>
      <c r="BH21" s="642"/>
      <c r="BI21" s="642"/>
      <c r="BJ21" s="642"/>
      <c r="BK21" s="642"/>
      <c r="BL21" s="642"/>
      <c r="BM21" s="642"/>
      <c r="BN21" s="643"/>
      <c r="BO21" s="644">
        <v>0.3</v>
      </c>
      <c r="BP21" s="644"/>
      <c r="BQ21" s="644"/>
      <c r="BR21" s="644"/>
      <c r="BS21" s="650" t="s">
        <v>242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282</v>
      </c>
      <c r="C22" s="639"/>
      <c r="D22" s="639"/>
      <c r="E22" s="639"/>
      <c r="F22" s="639"/>
      <c r="G22" s="639"/>
      <c r="H22" s="639"/>
      <c r="I22" s="639"/>
      <c r="J22" s="639"/>
      <c r="K22" s="639"/>
      <c r="L22" s="639"/>
      <c r="M22" s="639"/>
      <c r="N22" s="639"/>
      <c r="O22" s="639"/>
      <c r="P22" s="639"/>
      <c r="Q22" s="640"/>
      <c r="R22" s="641">
        <v>7450898</v>
      </c>
      <c r="S22" s="642"/>
      <c r="T22" s="642"/>
      <c r="U22" s="642"/>
      <c r="V22" s="642"/>
      <c r="W22" s="642"/>
      <c r="X22" s="642"/>
      <c r="Y22" s="643"/>
      <c r="Z22" s="644">
        <v>51.4</v>
      </c>
      <c r="AA22" s="644"/>
      <c r="AB22" s="644"/>
      <c r="AC22" s="644"/>
      <c r="AD22" s="645">
        <v>6662936</v>
      </c>
      <c r="AE22" s="645"/>
      <c r="AF22" s="645"/>
      <c r="AG22" s="645"/>
      <c r="AH22" s="645"/>
      <c r="AI22" s="645"/>
      <c r="AJ22" s="645"/>
      <c r="AK22" s="645"/>
      <c r="AL22" s="646">
        <v>99.9</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139</v>
      </c>
      <c r="BH22" s="642"/>
      <c r="BI22" s="642"/>
      <c r="BJ22" s="642"/>
      <c r="BK22" s="642"/>
      <c r="BL22" s="642"/>
      <c r="BM22" s="642"/>
      <c r="BN22" s="643"/>
      <c r="BO22" s="644" t="s">
        <v>242</v>
      </c>
      <c r="BP22" s="644"/>
      <c r="BQ22" s="644"/>
      <c r="BR22" s="644"/>
      <c r="BS22" s="650" t="s">
        <v>177</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285</v>
      </c>
      <c r="C23" s="639"/>
      <c r="D23" s="639"/>
      <c r="E23" s="639"/>
      <c r="F23" s="639"/>
      <c r="G23" s="639"/>
      <c r="H23" s="639"/>
      <c r="I23" s="639"/>
      <c r="J23" s="639"/>
      <c r="K23" s="639"/>
      <c r="L23" s="639"/>
      <c r="M23" s="639"/>
      <c r="N23" s="639"/>
      <c r="O23" s="639"/>
      <c r="P23" s="639"/>
      <c r="Q23" s="640"/>
      <c r="R23" s="641">
        <v>2784</v>
      </c>
      <c r="S23" s="642"/>
      <c r="T23" s="642"/>
      <c r="U23" s="642"/>
      <c r="V23" s="642"/>
      <c r="W23" s="642"/>
      <c r="X23" s="642"/>
      <c r="Y23" s="643"/>
      <c r="Z23" s="644">
        <v>0</v>
      </c>
      <c r="AA23" s="644"/>
      <c r="AB23" s="644"/>
      <c r="AC23" s="644"/>
      <c r="AD23" s="645">
        <v>2784</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177</v>
      </c>
      <c r="BH23" s="642"/>
      <c r="BI23" s="642"/>
      <c r="BJ23" s="642"/>
      <c r="BK23" s="642"/>
      <c r="BL23" s="642"/>
      <c r="BM23" s="642"/>
      <c r="BN23" s="643"/>
      <c r="BO23" s="644" t="s">
        <v>139</v>
      </c>
      <c r="BP23" s="644"/>
      <c r="BQ23" s="644"/>
      <c r="BR23" s="644"/>
      <c r="BS23" s="650" t="s">
        <v>177</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2">
      <c r="B24" s="638" t="s">
        <v>292</v>
      </c>
      <c r="C24" s="639"/>
      <c r="D24" s="639"/>
      <c r="E24" s="639"/>
      <c r="F24" s="639"/>
      <c r="G24" s="639"/>
      <c r="H24" s="639"/>
      <c r="I24" s="639"/>
      <c r="J24" s="639"/>
      <c r="K24" s="639"/>
      <c r="L24" s="639"/>
      <c r="M24" s="639"/>
      <c r="N24" s="639"/>
      <c r="O24" s="639"/>
      <c r="P24" s="639"/>
      <c r="Q24" s="640"/>
      <c r="R24" s="641">
        <v>103084</v>
      </c>
      <c r="S24" s="642"/>
      <c r="T24" s="642"/>
      <c r="U24" s="642"/>
      <c r="V24" s="642"/>
      <c r="W24" s="642"/>
      <c r="X24" s="642"/>
      <c r="Y24" s="643"/>
      <c r="Z24" s="644">
        <v>0.7</v>
      </c>
      <c r="AA24" s="644"/>
      <c r="AB24" s="644"/>
      <c r="AC24" s="644"/>
      <c r="AD24" s="645" t="s">
        <v>177</v>
      </c>
      <c r="AE24" s="645"/>
      <c r="AF24" s="645"/>
      <c r="AG24" s="645"/>
      <c r="AH24" s="645"/>
      <c r="AI24" s="645"/>
      <c r="AJ24" s="645"/>
      <c r="AK24" s="645"/>
      <c r="AL24" s="646" t="s">
        <v>242</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177</v>
      </c>
      <c r="BH24" s="642"/>
      <c r="BI24" s="642"/>
      <c r="BJ24" s="642"/>
      <c r="BK24" s="642"/>
      <c r="BL24" s="642"/>
      <c r="BM24" s="642"/>
      <c r="BN24" s="643"/>
      <c r="BO24" s="644" t="s">
        <v>139</v>
      </c>
      <c r="BP24" s="644"/>
      <c r="BQ24" s="644"/>
      <c r="BR24" s="644"/>
      <c r="BS24" s="650" t="s">
        <v>242</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5570979</v>
      </c>
      <c r="CS24" s="631"/>
      <c r="CT24" s="631"/>
      <c r="CU24" s="631"/>
      <c r="CV24" s="631"/>
      <c r="CW24" s="631"/>
      <c r="CX24" s="631"/>
      <c r="CY24" s="632"/>
      <c r="CZ24" s="635">
        <v>39.299999999999997</v>
      </c>
      <c r="DA24" s="636"/>
      <c r="DB24" s="636"/>
      <c r="DC24" s="655"/>
      <c r="DD24" s="676">
        <v>3665857</v>
      </c>
      <c r="DE24" s="631"/>
      <c r="DF24" s="631"/>
      <c r="DG24" s="631"/>
      <c r="DH24" s="631"/>
      <c r="DI24" s="631"/>
      <c r="DJ24" s="631"/>
      <c r="DK24" s="632"/>
      <c r="DL24" s="676">
        <v>3633979</v>
      </c>
      <c r="DM24" s="631"/>
      <c r="DN24" s="631"/>
      <c r="DO24" s="631"/>
      <c r="DP24" s="631"/>
      <c r="DQ24" s="631"/>
      <c r="DR24" s="631"/>
      <c r="DS24" s="631"/>
      <c r="DT24" s="631"/>
      <c r="DU24" s="631"/>
      <c r="DV24" s="632"/>
      <c r="DW24" s="635">
        <v>51</v>
      </c>
      <c r="DX24" s="636"/>
      <c r="DY24" s="636"/>
      <c r="DZ24" s="636"/>
      <c r="EA24" s="636"/>
      <c r="EB24" s="636"/>
      <c r="EC24" s="637"/>
    </row>
    <row r="25" spans="2:133" ht="11.25" customHeight="1" x14ac:dyDescent="0.2">
      <c r="B25" s="638" t="s">
        <v>295</v>
      </c>
      <c r="C25" s="639"/>
      <c r="D25" s="639"/>
      <c r="E25" s="639"/>
      <c r="F25" s="639"/>
      <c r="G25" s="639"/>
      <c r="H25" s="639"/>
      <c r="I25" s="639"/>
      <c r="J25" s="639"/>
      <c r="K25" s="639"/>
      <c r="L25" s="639"/>
      <c r="M25" s="639"/>
      <c r="N25" s="639"/>
      <c r="O25" s="639"/>
      <c r="P25" s="639"/>
      <c r="Q25" s="640"/>
      <c r="R25" s="641">
        <v>172025</v>
      </c>
      <c r="S25" s="642"/>
      <c r="T25" s="642"/>
      <c r="U25" s="642"/>
      <c r="V25" s="642"/>
      <c r="W25" s="642"/>
      <c r="X25" s="642"/>
      <c r="Y25" s="643"/>
      <c r="Z25" s="644">
        <v>1.2</v>
      </c>
      <c r="AA25" s="644"/>
      <c r="AB25" s="644"/>
      <c r="AC25" s="644"/>
      <c r="AD25" s="645">
        <v>3785</v>
      </c>
      <c r="AE25" s="645"/>
      <c r="AF25" s="645"/>
      <c r="AG25" s="645"/>
      <c r="AH25" s="645"/>
      <c r="AI25" s="645"/>
      <c r="AJ25" s="645"/>
      <c r="AK25" s="645"/>
      <c r="AL25" s="646">
        <v>0.1</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177</v>
      </c>
      <c r="BH25" s="642"/>
      <c r="BI25" s="642"/>
      <c r="BJ25" s="642"/>
      <c r="BK25" s="642"/>
      <c r="BL25" s="642"/>
      <c r="BM25" s="642"/>
      <c r="BN25" s="643"/>
      <c r="BO25" s="644" t="s">
        <v>177</v>
      </c>
      <c r="BP25" s="644"/>
      <c r="BQ25" s="644"/>
      <c r="BR25" s="644"/>
      <c r="BS25" s="650" t="s">
        <v>242</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2227809</v>
      </c>
      <c r="CS25" s="677"/>
      <c r="CT25" s="677"/>
      <c r="CU25" s="677"/>
      <c r="CV25" s="677"/>
      <c r="CW25" s="677"/>
      <c r="CX25" s="677"/>
      <c r="CY25" s="678"/>
      <c r="CZ25" s="646">
        <v>15.7</v>
      </c>
      <c r="DA25" s="674"/>
      <c r="DB25" s="674"/>
      <c r="DC25" s="679"/>
      <c r="DD25" s="650">
        <v>1972352</v>
      </c>
      <c r="DE25" s="677"/>
      <c r="DF25" s="677"/>
      <c r="DG25" s="677"/>
      <c r="DH25" s="677"/>
      <c r="DI25" s="677"/>
      <c r="DJ25" s="677"/>
      <c r="DK25" s="678"/>
      <c r="DL25" s="650">
        <v>1950277</v>
      </c>
      <c r="DM25" s="677"/>
      <c r="DN25" s="677"/>
      <c r="DO25" s="677"/>
      <c r="DP25" s="677"/>
      <c r="DQ25" s="677"/>
      <c r="DR25" s="677"/>
      <c r="DS25" s="677"/>
      <c r="DT25" s="677"/>
      <c r="DU25" s="677"/>
      <c r="DV25" s="678"/>
      <c r="DW25" s="646">
        <v>27.4</v>
      </c>
      <c r="DX25" s="674"/>
      <c r="DY25" s="674"/>
      <c r="DZ25" s="674"/>
      <c r="EA25" s="674"/>
      <c r="EB25" s="674"/>
      <c r="EC25" s="675"/>
    </row>
    <row r="26" spans="2:133" ht="11.25" customHeight="1" x14ac:dyDescent="0.2">
      <c r="B26" s="638" t="s">
        <v>298</v>
      </c>
      <c r="C26" s="639"/>
      <c r="D26" s="639"/>
      <c r="E26" s="639"/>
      <c r="F26" s="639"/>
      <c r="G26" s="639"/>
      <c r="H26" s="639"/>
      <c r="I26" s="639"/>
      <c r="J26" s="639"/>
      <c r="K26" s="639"/>
      <c r="L26" s="639"/>
      <c r="M26" s="639"/>
      <c r="N26" s="639"/>
      <c r="O26" s="639"/>
      <c r="P26" s="639"/>
      <c r="Q26" s="640"/>
      <c r="R26" s="641">
        <v>15729</v>
      </c>
      <c r="S26" s="642"/>
      <c r="T26" s="642"/>
      <c r="U26" s="642"/>
      <c r="V26" s="642"/>
      <c r="W26" s="642"/>
      <c r="X26" s="642"/>
      <c r="Y26" s="643"/>
      <c r="Z26" s="644">
        <v>0.1</v>
      </c>
      <c r="AA26" s="644"/>
      <c r="AB26" s="644"/>
      <c r="AC26" s="644"/>
      <c r="AD26" s="645" t="s">
        <v>242</v>
      </c>
      <c r="AE26" s="645"/>
      <c r="AF26" s="645"/>
      <c r="AG26" s="645"/>
      <c r="AH26" s="645"/>
      <c r="AI26" s="645"/>
      <c r="AJ26" s="645"/>
      <c r="AK26" s="645"/>
      <c r="AL26" s="646" t="s">
        <v>242</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242</v>
      </c>
      <c r="BH26" s="642"/>
      <c r="BI26" s="642"/>
      <c r="BJ26" s="642"/>
      <c r="BK26" s="642"/>
      <c r="BL26" s="642"/>
      <c r="BM26" s="642"/>
      <c r="BN26" s="643"/>
      <c r="BO26" s="644" t="s">
        <v>139</v>
      </c>
      <c r="BP26" s="644"/>
      <c r="BQ26" s="644"/>
      <c r="BR26" s="644"/>
      <c r="BS26" s="650" t="s">
        <v>177</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1353939</v>
      </c>
      <c r="CS26" s="642"/>
      <c r="CT26" s="642"/>
      <c r="CU26" s="642"/>
      <c r="CV26" s="642"/>
      <c r="CW26" s="642"/>
      <c r="CX26" s="642"/>
      <c r="CY26" s="643"/>
      <c r="CZ26" s="646">
        <v>9.6</v>
      </c>
      <c r="DA26" s="674"/>
      <c r="DB26" s="674"/>
      <c r="DC26" s="679"/>
      <c r="DD26" s="650">
        <v>1180345</v>
      </c>
      <c r="DE26" s="642"/>
      <c r="DF26" s="642"/>
      <c r="DG26" s="642"/>
      <c r="DH26" s="642"/>
      <c r="DI26" s="642"/>
      <c r="DJ26" s="642"/>
      <c r="DK26" s="643"/>
      <c r="DL26" s="650" t="s">
        <v>177</v>
      </c>
      <c r="DM26" s="642"/>
      <c r="DN26" s="642"/>
      <c r="DO26" s="642"/>
      <c r="DP26" s="642"/>
      <c r="DQ26" s="642"/>
      <c r="DR26" s="642"/>
      <c r="DS26" s="642"/>
      <c r="DT26" s="642"/>
      <c r="DU26" s="642"/>
      <c r="DV26" s="643"/>
      <c r="DW26" s="646" t="s">
        <v>177</v>
      </c>
      <c r="DX26" s="674"/>
      <c r="DY26" s="674"/>
      <c r="DZ26" s="674"/>
      <c r="EA26" s="674"/>
      <c r="EB26" s="674"/>
      <c r="EC26" s="675"/>
    </row>
    <row r="27" spans="2:133" ht="11.25" customHeight="1" x14ac:dyDescent="0.2">
      <c r="B27" s="638" t="s">
        <v>301</v>
      </c>
      <c r="C27" s="639"/>
      <c r="D27" s="639"/>
      <c r="E27" s="639"/>
      <c r="F27" s="639"/>
      <c r="G27" s="639"/>
      <c r="H27" s="639"/>
      <c r="I27" s="639"/>
      <c r="J27" s="639"/>
      <c r="K27" s="639"/>
      <c r="L27" s="639"/>
      <c r="M27" s="639"/>
      <c r="N27" s="639"/>
      <c r="O27" s="639"/>
      <c r="P27" s="639"/>
      <c r="Q27" s="640"/>
      <c r="R27" s="641">
        <v>2295315</v>
      </c>
      <c r="S27" s="642"/>
      <c r="T27" s="642"/>
      <c r="U27" s="642"/>
      <c r="V27" s="642"/>
      <c r="W27" s="642"/>
      <c r="X27" s="642"/>
      <c r="Y27" s="643"/>
      <c r="Z27" s="644">
        <v>15.8</v>
      </c>
      <c r="AA27" s="644"/>
      <c r="AB27" s="644"/>
      <c r="AC27" s="644"/>
      <c r="AD27" s="645" t="s">
        <v>177</v>
      </c>
      <c r="AE27" s="645"/>
      <c r="AF27" s="645"/>
      <c r="AG27" s="645"/>
      <c r="AH27" s="645"/>
      <c r="AI27" s="645"/>
      <c r="AJ27" s="645"/>
      <c r="AK27" s="645"/>
      <c r="AL27" s="646" t="s">
        <v>177</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3808108</v>
      </c>
      <c r="BH27" s="642"/>
      <c r="BI27" s="642"/>
      <c r="BJ27" s="642"/>
      <c r="BK27" s="642"/>
      <c r="BL27" s="642"/>
      <c r="BM27" s="642"/>
      <c r="BN27" s="643"/>
      <c r="BO27" s="644">
        <v>100</v>
      </c>
      <c r="BP27" s="644"/>
      <c r="BQ27" s="644"/>
      <c r="BR27" s="644"/>
      <c r="BS27" s="650">
        <v>45991</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2281307</v>
      </c>
      <c r="CS27" s="677"/>
      <c r="CT27" s="677"/>
      <c r="CU27" s="677"/>
      <c r="CV27" s="677"/>
      <c r="CW27" s="677"/>
      <c r="CX27" s="677"/>
      <c r="CY27" s="678"/>
      <c r="CZ27" s="646">
        <v>16.100000000000001</v>
      </c>
      <c r="DA27" s="674"/>
      <c r="DB27" s="674"/>
      <c r="DC27" s="679"/>
      <c r="DD27" s="650">
        <v>660433</v>
      </c>
      <c r="DE27" s="677"/>
      <c r="DF27" s="677"/>
      <c r="DG27" s="677"/>
      <c r="DH27" s="677"/>
      <c r="DI27" s="677"/>
      <c r="DJ27" s="677"/>
      <c r="DK27" s="678"/>
      <c r="DL27" s="650">
        <v>650630</v>
      </c>
      <c r="DM27" s="677"/>
      <c r="DN27" s="677"/>
      <c r="DO27" s="677"/>
      <c r="DP27" s="677"/>
      <c r="DQ27" s="677"/>
      <c r="DR27" s="677"/>
      <c r="DS27" s="677"/>
      <c r="DT27" s="677"/>
      <c r="DU27" s="677"/>
      <c r="DV27" s="678"/>
      <c r="DW27" s="646">
        <v>9.1</v>
      </c>
      <c r="DX27" s="674"/>
      <c r="DY27" s="674"/>
      <c r="DZ27" s="674"/>
      <c r="EA27" s="674"/>
      <c r="EB27" s="674"/>
      <c r="EC27" s="675"/>
    </row>
    <row r="28" spans="2:133" ht="11.25" customHeight="1" x14ac:dyDescent="0.2">
      <c r="B28" s="683" t="s">
        <v>304</v>
      </c>
      <c r="C28" s="684"/>
      <c r="D28" s="684"/>
      <c r="E28" s="684"/>
      <c r="F28" s="684"/>
      <c r="G28" s="684"/>
      <c r="H28" s="684"/>
      <c r="I28" s="684"/>
      <c r="J28" s="684"/>
      <c r="K28" s="684"/>
      <c r="L28" s="684"/>
      <c r="M28" s="684"/>
      <c r="N28" s="684"/>
      <c r="O28" s="684"/>
      <c r="P28" s="684"/>
      <c r="Q28" s="685"/>
      <c r="R28" s="641" t="s">
        <v>177</v>
      </c>
      <c r="S28" s="642"/>
      <c r="T28" s="642"/>
      <c r="U28" s="642"/>
      <c r="V28" s="642"/>
      <c r="W28" s="642"/>
      <c r="X28" s="642"/>
      <c r="Y28" s="643"/>
      <c r="Z28" s="644" t="s">
        <v>177</v>
      </c>
      <c r="AA28" s="644"/>
      <c r="AB28" s="644"/>
      <c r="AC28" s="644"/>
      <c r="AD28" s="645" t="s">
        <v>177</v>
      </c>
      <c r="AE28" s="645"/>
      <c r="AF28" s="645"/>
      <c r="AG28" s="645"/>
      <c r="AH28" s="645"/>
      <c r="AI28" s="645"/>
      <c r="AJ28" s="645"/>
      <c r="AK28" s="645"/>
      <c r="AL28" s="646" t="s">
        <v>242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1061863</v>
      </c>
      <c r="CS28" s="642"/>
      <c r="CT28" s="642"/>
      <c r="CU28" s="642"/>
      <c r="CV28" s="642"/>
      <c r="CW28" s="642"/>
      <c r="CX28" s="642"/>
      <c r="CY28" s="643"/>
      <c r="CZ28" s="646">
        <v>7.5</v>
      </c>
      <c r="DA28" s="674"/>
      <c r="DB28" s="674"/>
      <c r="DC28" s="679"/>
      <c r="DD28" s="650">
        <v>1033072</v>
      </c>
      <c r="DE28" s="642"/>
      <c r="DF28" s="642"/>
      <c r="DG28" s="642"/>
      <c r="DH28" s="642"/>
      <c r="DI28" s="642"/>
      <c r="DJ28" s="642"/>
      <c r="DK28" s="643"/>
      <c r="DL28" s="650">
        <v>1033072</v>
      </c>
      <c r="DM28" s="642"/>
      <c r="DN28" s="642"/>
      <c r="DO28" s="642"/>
      <c r="DP28" s="642"/>
      <c r="DQ28" s="642"/>
      <c r="DR28" s="642"/>
      <c r="DS28" s="642"/>
      <c r="DT28" s="642"/>
      <c r="DU28" s="642"/>
      <c r="DV28" s="643"/>
      <c r="DW28" s="646">
        <v>14.5</v>
      </c>
      <c r="DX28" s="674"/>
      <c r="DY28" s="674"/>
      <c r="DZ28" s="674"/>
      <c r="EA28" s="674"/>
      <c r="EB28" s="674"/>
      <c r="EC28" s="675"/>
    </row>
    <row r="29" spans="2:133" ht="11.25" customHeight="1" x14ac:dyDescent="0.2">
      <c r="B29" s="638" t="s">
        <v>306</v>
      </c>
      <c r="C29" s="639"/>
      <c r="D29" s="639"/>
      <c r="E29" s="639"/>
      <c r="F29" s="639"/>
      <c r="G29" s="639"/>
      <c r="H29" s="639"/>
      <c r="I29" s="639"/>
      <c r="J29" s="639"/>
      <c r="K29" s="639"/>
      <c r="L29" s="639"/>
      <c r="M29" s="639"/>
      <c r="N29" s="639"/>
      <c r="O29" s="639"/>
      <c r="P29" s="639"/>
      <c r="Q29" s="640"/>
      <c r="R29" s="641">
        <v>1581540</v>
      </c>
      <c r="S29" s="642"/>
      <c r="T29" s="642"/>
      <c r="U29" s="642"/>
      <c r="V29" s="642"/>
      <c r="W29" s="642"/>
      <c r="X29" s="642"/>
      <c r="Y29" s="643"/>
      <c r="Z29" s="644">
        <v>10.9</v>
      </c>
      <c r="AA29" s="644"/>
      <c r="AB29" s="644"/>
      <c r="AC29" s="644"/>
      <c r="AD29" s="645" t="s">
        <v>177</v>
      </c>
      <c r="AE29" s="645"/>
      <c r="AF29" s="645"/>
      <c r="AG29" s="645"/>
      <c r="AH29" s="645"/>
      <c r="AI29" s="645"/>
      <c r="AJ29" s="645"/>
      <c r="AK29" s="645"/>
      <c r="AL29" s="646" t="s">
        <v>177</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1060874</v>
      </c>
      <c r="CS29" s="677"/>
      <c r="CT29" s="677"/>
      <c r="CU29" s="677"/>
      <c r="CV29" s="677"/>
      <c r="CW29" s="677"/>
      <c r="CX29" s="677"/>
      <c r="CY29" s="678"/>
      <c r="CZ29" s="646">
        <v>7.5</v>
      </c>
      <c r="DA29" s="674"/>
      <c r="DB29" s="674"/>
      <c r="DC29" s="679"/>
      <c r="DD29" s="650">
        <v>1032083</v>
      </c>
      <c r="DE29" s="677"/>
      <c r="DF29" s="677"/>
      <c r="DG29" s="677"/>
      <c r="DH29" s="677"/>
      <c r="DI29" s="677"/>
      <c r="DJ29" s="677"/>
      <c r="DK29" s="678"/>
      <c r="DL29" s="650">
        <v>1032083</v>
      </c>
      <c r="DM29" s="677"/>
      <c r="DN29" s="677"/>
      <c r="DO29" s="677"/>
      <c r="DP29" s="677"/>
      <c r="DQ29" s="677"/>
      <c r="DR29" s="677"/>
      <c r="DS29" s="677"/>
      <c r="DT29" s="677"/>
      <c r="DU29" s="677"/>
      <c r="DV29" s="678"/>
      <c r="DW29" s="646">
        <v>14.5</v>
      </c>
      <c r="DX29" s="674"/>
      <c r="DY29" s="674"/>
      <c r="DZ29" s="674"/>
      <c r="EA29" s="674"/>
      <c r="EB29" s="674"/>
      <c r="EC29" s="675"/>
    </row>
    <row r="30" spans="2:133" ht="11.25" customHeight="1" x14ac:dyDescent="0.2">
      <c r="B30" s="638" t="s">
        <v>311</v>
      </c>
      <c r="C30" s="639"/>
      <c r="D30" s="639"/>
      <c r="E30" s="639"/>
      <c r="F30" s="639"/>
      <c r="G30" s="639"/>
      <c r="H30" s="639"/>
      <c r="I30" s="639"/>
      <c r="J30" s="639"/>
      <c r="K30" s="639"/>
      <c r="L30" s="639"/>
      <c r="M30" s="639"/>
      <c r="N30" s="639"/>
      <c r="O30" s="639"/>
      <c r="P30" s="639"/>
      <c r="Q30" s="640"/>
      <c r="R30" s="641">
        <v>33115</v>
      </c>
      <c r="S30" s="642"/>
      <c r="T30" s="642"/>
      <c r="U30" s="642"/>
      <c r="V30" s="642"/>
      <c r="W30" s="642"/>
      <c r="X30" s="642"/>
      <c r="Y30" s="643"/>
      <c r="Z30" s="644">
        <v>0.2</v>
      </c>
      <c r="AA30" s="644"/>
      <c r="AB30" s="644"/>
      <c r="AC30" s="644"/>
      <c r="AD30" s="645" t="s">
        <v>177</v>
      </c>
      <c r="AE30" s="645"/>
      <c r="AF30" s="645"/>
      <c r="AG30" s="645"/>
      <c r="AH30" s="645"/>
      <c r="AI30" s="645"/>
      <c r="AJ30" s="645"/>
      <c r="AK30" s="645"/>
      <c r="AL30" s="646" t="s">
        <v>177</v>
      </c>
      <c r="AM30" s="647"/>
      <c r="AN30" s="647"/>
      <c r="AO30" s="648"/>
      <c r="AP30" s="689" t="s">
        <v>312</v>
      </c>
      <c r="AQ30" s="690"/>
      <c r="AR30" s="690"/>
      <c r="AS30" s="690"/>
      <c r="AT30" s="695" t="s">
        <v>313</v>
      </c>
      <c r="AU30" s="230"/>
      <c r="AV30" s="230"/>
      <c r="AW30" s="230"/>
      <c r="AX30" s="627" t="s">
        <v>189</v>
      </c>
      <c r="AY30" s="628"/>
      <c r="AZ30" s="628"/>
      <c r="BA30" s="628"/>
      <c r="BB30" s="628"/>
      <c r="BC30" s="628"/>
      <c r="BD30" s="628"/>
      <c r="BE30" s="628"/>
      <c r="BF30" s="629"/>
      <c r="BG30" s="701">
        <v>99.2</v>
      </c>
      <c r="BH30" s="702"/>
      <c r="BI30" s="702"/>
      <c r="BJ30" s="702"/>
      <c r="BK30" s="702"/>
      <c r="BL30" s="702"/>
      <c r="BM30" s="636">
        <v>96.2</v>
      </c>
      <c r="BN30" s="702"/>
      <c r="BO30" s="702"/>
      <c r="BP30" s="702"/>
      <c r="BQ30" s="703"/>
      <c r="BR30" s="701">
        <v>99.2</v>
      </c>
      <c r="BS30" s="702"/>
      <c r="BT30" s="702"/>
      <c r="BU30" s="702"/>
      <c r="BV30" s="702"/>
      <c r="BW30" s="702"/>
      <c r="BX30" s="636">
        <v>95.6</v>
      </c>
      <c r="BY30" s="702"/>
      <c r="BZ30" s="702"/>
      <c r="CA30" s="702"/>
      <c r="CB30" s="703"/>
      <c r="CD30" s="706"/>
      <c r="CE30" s="707"/>
      <c r="CF30" s="656" t="s">
        <v>314</v>
      </c>
      <c r="CG30" s="657"/>
      <c r="CH30" s="657"/>
      <c r="CI30" s="657"/>
      <c r="CJ30" s="657"/>
      <c r="CK30" s="657"/>
      <c r="CL30" s="657"/>
      <c r="CM30" s="657"/>
      <c r="CN30" s="657"/>
      <c r="CO30" s="657"/>
      <c r="CP30" s="657"/>
      <c r="CQ30" s="658"/>
      <c r="CR30" s="641">
        <v>977934</v>
      </c>
      <c r="CS30" s="642"/>
      <c r="CT30" s="642"/>
      <c r="CU30" s="642"/>
      <c r="CV30" s="642"/>
      <c r="CW30" s="642"/>
      <c r="CX30" s="642"/>
      <c r="CY30" s="643"/>
      <c r="CZ30" s="646">
        <v>6.9</v>
      </c>
      <c r="DA30" s="674"/>
      <c r="DB30" s="674"/>
      <c r="DC30" s="679"/>
      <c r="DD30" s="650">
        <v>949143</v>
      </c>
      <c r="DE30" s="642"/>
      <c r="DF30" s="642"/>
      <c r="DG30" s="642"/>
      <c r="DH30" s="642"/>
      <c r="DI30" s="642"/>
      <c r="DJ30" s="642"/>
      <c r="DK30" s="643"/>
      <c r="DL30" s="650">
        <v>949143</v>
      </c>
      <c r="DM30" s="642"/>
      <c r="DN30" s="642"/>
      <c r="DO30" s="642"/>
      <c r="DP30" s="642"/>
      <c r="DQ30" s="642"/>
      <c r="DR30" s="642"/>
      <c r="DS30" s="642"/>
      <c r="DT30" s="642"/>
      <c r="DU30" s="642"/>
      <c r="DV30" s="643"/>
      <c r="DW30" s="646">
        <v>13.3</v>
      </c>
      <c r="DX30" s="674"/>
      <c r="DY30" s="674"/>
      <c r="DZ30" s="674"/>
      <c r="EA30" s="674"/>
      <c r="EB30" s="674"/>
      <c r="EC30" s="675"/>
    </row>
    <row r="31" spans="2:133" ht="11.25" customHeight="1" x14ac:dyDescent="0.2">
      <c r="B31" s="638" t="s">
        <v>315</v>
      </c>
      <c r="C31" s="639"/>
      <c r="D31" s="639"/>
      <c r="E31" s="639"/>
      <c r="F31" s="639"/>
      <c r="G31" s="639"/>
      <c r="H31" s="639"/>
      <c r="I31" s="639"/>
      <c r="J31" s="639"/>
      <c r="K31" s="639"/>
      <c r="L31" s="639"/>
      <c r="M31" s="639"/>
      <c r="N31" s="639"/>
      <c r="O31" s="639"/>
      <c r="P31" s="639"/>
      <c r="Q31" s="640"/>
      <c r="R31" s="641">
        <v>124879</v>
      </c>
      <c r="S31" s="642"/>
      <c r="T31" s="642"/>
      <c r="U31" s="642"/>
      <c r="V31" s="642"/>
      <c r="W31" s="642"/>
      <c r="X31" s="642"/>
      <c r="Y31" s="643"/>
      <c r="Z31" s="644">
        <v>0.9</v>
      </c>
      <c r="AA31" s="644"/>
      <c r="AB31" s="644"/>
      <c r="AC31" s="644"/>
      <c r="AD31" s="645" t="s">
        <v>242</v>
      </c>
      <c r="AE31" s="645"/>
      <c r="AF31" s="645"/>
      <c r="AG31" s="645"/>
      <c r="AH31" s="645"/>
      <c r="AI31" s="645"/>
      <c r="AJ31" s="645"/>
      <c r="AK31" s="645"/>
      <c r="AL31" s="646" t="s">
        <v>242</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v>
      </c>
      <c r="BH31" s="677"/>
      <c r="BI31" s="677"/>
      <c r="BJ31" s="677"/>
      <c r="BK31" s="677"/>
      <c r="BL31" s="677"/>
      <c r="BM31" s="647">
        <v>96.1</v>
      </c>
      <c r="BN31" s="699"/>
      <c r="BO31" s="699"/>
      <c r="BP31" s="699"/>
      <c r="BQ31" s="700"/>
      <c r="BR31" s="698">
        <v>99.1</v>
      </c>
      <c r="BS31" s="677"/>
      <c r="BT31" s="677"/>
      <c r="BU31" s="677"/>
      <c r="BV31" s="677"/>
      <c r="BW31" s="677"/>
      <c r="BX31" s="647">
        <v>95.9</v>
      </c>
      <c r="BY31" s="699"/>
      <c r="BZ31" s="699"/>
      <c r="CA31" s="699"/>
      <c r="CB31" s="700"/>
      <c r="CD31" s="706"/>
      <c r="CE31" s="707"/>
      <c r="CF31" s="656" t="s">
        <v>318</v>
      </c>
      <c r="CG31" s="657"/>
      <c r="CH31" s="657"/>
      <c r="CI31" s="657"/>
      <c r="CJ31" s="657"/>
      <c r="CK31" s="657"/>
      <c r="CL31" s="657"/>
      <c r="CM31" s="657"/>
      <c r="CN31" s="657"/>
      <c r="CO31" s="657"/>
      <c r="CP31" s="657"/>
      <c r="CQ31" s="658"/>
      <c r="CR31" s="641">
        <v>82940</v>
      </c>
      <c r="CS31" s="677"/>
      <c r="CT31" s="677"/>
      <c r="CU31" s="677"/>
      <c r="CV31" s="677"/>
      <c r="CW31" s="677"/>
      <c r="CX31" s="677"/>
      <c r="CY31" s="678"/>
      <c r="CZ31" s="646">
        <v>0.6</v>
      </c>
      <c r="DA31" s="674"/>
      <c r="DB31" s="674"/>
      <c r="DC31" s="679"/>
      <c r="DD31" s="650">
        <v>82940</v>
      </c>
      <c r="DE31" s="677"/>
      <c r="DF31" s="677"/>
      <c r="DG31" s="677"/>
      <c r="DH31" s="677"/>
      <c r="DI31" s="677"/>
      <c r="DJ31" s="677"/>
      <c r="DK31" s="678"/>
      <c r="DL31" s="650">
        <v>82940</v>
      </c>
      <c r="DM31" s="677"/>
      <c r="DN31" s="677"/>
      <c r="DO31" s="677"/>
      <c r="DP31" s="677"/>
      <c r="DQ31" s="677"/>
      <c r="DR31" s="677"/>
      <c r="DS31" s="677"/>
      <c r="DT31" s="677"/>
      <c r="DU31" s="677"/>
      <c r="DV31" s="678"/>
      <c r="DW31" s="646">
        <v>1.2</v>
      </c>
      <c r="DX31" s="674"/>
      <c r="DY31" s="674"/>
      <c r="DZ31" s="674"/>
      <c r="EA31" s="674"/>
      <c r="EB31" s="674"/>
      <c r="EC31" s="675"/>
    </row>
    <row r="32" spans="2:133" ht="11.25" customHeight="1" x14ac:dyDescent="0.2">
      <c r="B32" s="638" t="s">
        <v>319</v>
      </c>
      <c r="C32" s="639"/>
      <c r="D32" s="639"/>
      <c r="E32" s="639"/>
      <c r="F32" s="639"/>
      <c r="G32" s="639"/>
      <c r="H32" s="639"/>
      <c r="I32" s="639"/>
      <c r="J32" s="639"/>
      <c r="K32" s="639"/>
      <c r="L32" s="639"/>
      <c r="M32" s="639"/>
      <c r="N32" s="639"/>
      <c r="O32" s="639"/>
      <c r="P32" s="639"/>
      <c r="Q32" s="640"/>
      <c r="R32" s="641">
        <v>282036</v>
      </c>
      <c r="S32" s="642"/>
      <c r="T32" s="642"/>
      <c r="U32" s="642"/>
      <c r="V32" s="642"/>
      <c r="W32" s="642"/>
      <c r="X32" s="642"/>
      <c r="Y32" s="643"/>
      <c r="Z32" s="644">
        <v>1.9</v>
      </c>
      <c r="AA32" s="644"/>
      <c r="AB32" s="644"/>
      <c r="AC32" s="644"/>
      <c r="AD32" s="645" t="s">
        <v>177</v>
      </c>
      <c r="AE32" s="645"/>
      <c r="AF32" s="645"/>
      <c r="AG32" s="645"/>
      <c r="AH32" s="645"/>
      <c r="AI32" s="645"/>
      <c r="AJ32" s="645"/>
      <c r="AK32" s="645"/>
      <c r="AL32" s="646" t="s">
        <v>177</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99.3</v>
      </c>
      <c r="BH32" s="711"/>
      <c r="BI32" s="711"/>
      <c r="BJ32" s="711"/>
      <c r="BK32" s="711"/>
      <c r="BL32" s="711"/>
      <c r="BM32" s="712">
        <v>96</v>
      </c>
      <c r="BN32" s="711"/>
      <c r="BO32" s="711"/>
      <c r="BP32" s="711"/>
      <c r="BQ32" s="713"/>
      <c r="BR32" s="710">
        <v>99.2</v>
      </c>
      <c r="BS32" s="711"/>
      <c r="BT32" s="711"/>
      <c r="BU32" s="711"/>
      <c r="BV32" s="711"/>
      <c r="BW32" s="711"/>
      <c r="BX32" s="712">
        <v>95.1</v>
      </c>
      <c r="BY32" s="711"/>
      <c r="BZ32" s="711"/>
      <c r="CA32" s="711"/>
      <c r="CB32" s="713"/>
      <c r="CD32" s="708"/>
      <c r="CE32" s="709"/>
      <c r="CF32" s="656" t="s">
        <v>321</v>
      </c>
      <c r="CG32" s="657"/>
      <c r="CH32" s="657"/>
      <c r="CI32" s="657"/>
      <c r="CJ32" s="657"/>
      <c r="CK32" s="657"/>
      <c r="CL32" s="657"/>
      <c r="CM32" s="657"/>
      <c r="CN32" s="657"/>
      <c r="CO32" s="657"/>
      <c r="CP32" s="657"/>
      <c r="CQ32" s="658"/>
      <c r="CR32" s="641">
        <v>989</v>
      </c>
      <c r="CS32" s="642"/>
      <c r="CT32" s="642"/>
      <c r="CU32" s="642"/>
      <c r="CV32" s="642"/>
      <c r="CW32" s="642"/>
      <c r="CX32" s="642"/>
      <c r="CY32" s="643"/>
      <c r="CZ32" s="646">
        <v>0</v>
      </c>
      <c r="DA32" s="674"/>
      <c r="DB32" s="674"/>
      <c r="DC32" s="679"/>
      <c r="DD32" s="650">
        <v>989</v>
      </c>
      <c r="DE32" s="642"/>
      <c r="DF32" s="642"/>
      <c r="DG32" s="642"/>
      <c r="DH32" s="642"/>
      <c r="DI32" s="642"/>
      <c r="DJ32" s="642"/>
      <c r="DK32" s="643"/>
      <c r="DL32" s="650">
        <v>989</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2">
      <c r="B33" s="638" t="s">
        <v>322</v>
      </c>
      <c r="C33" s="639"/>
      <c r="D33" s="639"/>
      <c r="E33" s="639"/>
      <c r="F33" s="639"/>
      <c r="G33" s="639"/>
      <c r="H33" s="639"/>
      <c r="I33" s="639"/>
      <c r="J33" s="639"/>
      <c r="K33" s="639"/>
      <c r="L33" s="639"/>
      <c r="M33" s="639"/>
      <c r="N33" s="639"/>
      <c r="O33" s="639"/>
      <c r="P33" s="639"/>
      <c r="Q33" s="640"/>
      <c r="R33" s="641">
        <v>83303</v>
      </c>
      <c r="S33" s="642"/>
      <c r="T33" s="642"/>
      <c r="U33" s="642"/>
      <c r="V33" s="642"/>
      <c r="W33" s="642"/>
      <c r="X33" s="642"/>
      <c r="Y33" s="643"/>
      <c r="Z33" s="644">
        <v>0.6</v>
      </c>
      <c r="AA33" s="644"/>
      <c r="AB33" s="644"/>
      <c r="AC33" s="644"/>
      <c r="AD33" s="645" t="s">
        <v>139</v>
      </c>
      <c r="AE33" s="645"/>
      <c r="AF33" s="645"/>
      <c r="AG33" s="645"/>
      <c r="AH33" s="645"/>
      <c r="AI33" s="645"/>
      <c r="AJ33" s="645"/>
      <c r="AK33" s="645"/>
      <c r="AL33" s="646" t="s">
        <v>177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6503101</v>
      </c>
      <c r="CS33" s="677"/>
      <c r="CT33" s="677"/>
      <c r="CU33" s="677"/>
      <c r="CV33" s="677"/>
      <c r="CW33" s="677"/>
      <c r="CX33" s="677"/>
      <c r="CY33" s="678"/>
      <c r="CZ33" s="646">
        <v>45.9</v>
      </c>
      <c r="DA33" s="674"/>
      <c r="DB33" s="674"/>
      <c r="DC33" s="679"/>
      <c r="DD33" s="650">
        <v>4110128</v>
      </c>
      <c r="DE33" s="677"/>
      <c r="DF33" s="677"/>
      <c r="DG33" s="677"/>
      <c r="DH33" s="677"/>
      <c r="DI33" s="677"/>
      <c r="DJ33" s="677"/>
      <c r="DK33" s="678"/>
      <c r="DL33" s="650">
        <v>3522228</v>
      </c>
      <c r="DM33" s="677"/>
      <c r="DN33" s="677"/>
      <c r="DO33" s="677"/>
      <c r="DP33" s="677"/>
      <c r="DQ33" s="677"/>
      <c r="DR33" s="677"/>
      <c r="DS33" s="677"/>
      <c r="DT33" s="677"/>
      <c r="DU33" s="677"/>
      <c r="DV33" s="678"/>
      <c r="DW33" s="646">
        <v>49.4</v>
      </c>
      <c r="DX33" s="674"/>
      <c r="DY33" s="674"/>
      <c r="DZ33" s="674"/>
      <c r="EA33" s="674"/>
      <c r="EB33" s="674"/>
      <c r="EC33" s="675"/>
    </row>
    <row r="34" spans="2:133" ht="11.25" customHeight="1" x14ac:dyDescent="0.2">
      <c r="B34" s="638" t="s">
        <v>324</v>
      </c>
      <c r="C34" s="639"/>
      <c r="D34" s="639"/>
      <c r="E34" s="639"/>
      <c r="F34" s="639"/>
      <c r="G34" s="639"/>
      <c r="H34" s="639"/>
      <c r="I34" s="639"/>
      <c r="J34" s="639"/>
      <c r="K34" s="639"/>
      <c r="L34" s="639"/>
      <c r="M34" s="639"/>
      <c r="N34" s="639"/>
      <c r="O34" s="639"/>
      <c r="P34" s="639"/>
      <c r="Q34" s="640"/>
      <c r="R34" s="641">
        <v>451459</v>
      </c>
      <c r="S34" s="642"/>
      <c r="T34" s="642"/>
      <c r="U34" s="642"/>
      <c r="V34" s="642"/>
      <c r="W34" s="642"/>
      <c r="X34" s="642"/>
      <c r="Y34" s="643"/>
      <c r="Z34" s="644">
        <v>3.1</v>
      </c>
      <c r="AA34" s="644"/>
      <c r="AB34" s="644"/>
      <c r="AC34" s="644"/>
      <c r="AD34" s="645" t="s">
        <v>242</v>
      </c>
      <c r="AE34" s="645"/>
      <c r="AF34" s="645"/>
      <c r="AG34" s="645"/>
      <c r="AH34" s="645"/>
      <c r="AI34" s="645"/>
      <c r="AJ34" s="645"/>
      <c r="AK34" s="645"/>
      <c r="AL34" s="646" t="s">
        <v>139</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2260549</v>
      </c>
      <c r="CS34" s="642"/>
      <c r="CT34" s="642"/>
      <c r="CU34" s="642"/>
      <c r="CV34" s="642"/>
      <c r="CW34" s="642"/>
      <c r="CX34" s="642"/>
      <c r="CY34" s="643"/>
      <c r="CZ34" s="646">
        <v>15.9</v>
      </c>
      <c r="DA34" s="674"/>
      <c r="DB34" s="674"/>
      <c r="DC34" s="679"/>
      <c r="DD34" s="650">
        <v>1315300</v>
      </c>
      <c r="DE34" s="642"/>
      <c r="DF34" s="642"/>
      <c r="DG34" s="642"/>
      <c r="DH34" s="642"/>
      <c r="DI34" s="642"/>
      <c r="DJ34" s="642"/>
      <c r="DK34" s="643"/>
      <c r="DL34" s="650">
        <v>1179143</v>
      </c>
      <c r="DM34" s="642"/>
      <c r="DN34" s="642"/>
      <c r="DO34" s="642"/>
      <c r="DP34" s="642"/>
      <c r="DQ34" s="642"/>
      <c r="DR34" s="642"/>
      <c r="DS34" s="642"/>
      <c r="DT34" s="642"/>
      <c r="DU34" s="642"/>
      <c r="DV34" s="643"/>
      <c r="DW34" s="646">
        <v>16.5</v>
      </c>
      <c r="DX34" s="674"/>
      <c r="DY34" s="674"/>
      <c r="DZ34" s="674"/>
      <c r="EA34" s="674"/>
      <c r="EB34" s="674"/>
      <c r="EC34" s="675"/>
    </row>
    <row r="35" spans="2:133" ht="11.25" customHeight="1" x14ac:dyDescent="0.2">
      <c r="B35" s="638" t="s">
        <v>328</v>
      </c>
      <c r="C35" s="639"/>
      <c r="D35" s="639"/>
      <c r="E35" s="639"/>
      <c r="F35" s="639"/>
      <c r="G35" s="639"/>
      <c r="H35" s="639"/>
      <c r="I35" s="639"/>
      <c r="J35" s="639"/>
      <c r="K35" s="639"/>
      <c r="L35" s="639"/>
      <c r="M35" s="639"/>
      <c r="N35" s="639"/>
      <c r="O35" s="639"/>
      <c r="P35" s="639"/>
      <c r="Q35" s="640"/>
      <c r="R35" s="641">
        <v>1898615</v>
      </c>
      <c r="S35" s="642"/>
      <c r="T35" s="642"/>
      <c r="U35" s="642"/>
      <c r="V35" s="642"/>
      <c r="W35" s="642"/>
      <c r="X35" s="642"/>
      <c r="Y35" s="643"/>
      <c r="Z35" s="644">
        <v>13.1</v>
      </c>
      <c r="AA35" s="644"/>
      <c r="AB35" s="644"/>
      <c r="AC35" s="644"/>
      <c r="AD35" s="645" t="s">
        <v>242</v>
      </c>
      <c r="AE35" s="645"/>
      <c r="AF35" s="645"/>
      <c r="AG35" s="645"/>
      <c r="AH35" s="645"/>
      <c r="AI35" s="645"/>
      <c r="AJ35" s="645"/>
      <c r="AK35" s="645"/>
      <c r="AL35" s="646" t="s">
        <v>242</v>
      </c>
      <c r="AM35" s="647"/>
      <c r="AN35" s="647"/>
      <c r="AO35" s="648"/>
      <c r="AP35" s="234"/>
      <c r="AQ35" s="714" t="s">
        <v>329</v>
      </c>
      <c r="AR35" s="715"/>
      <c r="AS35" s="715"/>
      <c r="AT35" s="715"/>
      <c r="AU35" s="715"/>
      <c r="AV35" s="715"/>
      <c r="AW35" s="715"/>
      <c r="AX35" s="715"/>
      <c r="AY35" s="716"/>
      <c r="AZ35" s="630">
        <v>1716938</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1323</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162129</v>
      </c>
      <c r="CS35" s="677"/>
      <c r="CT35" s="677"/>
      <c r="CU35" s="677"/>
      <c r="CV35" s="677"/>
      <c r="CW35" s="677"/>
      <c r="CX35" s="677"/>
      <c r="CY35" s="678"/>
      <c r="CZ35" s="646">
        <v>1.1000000000000001</v>
      </c>
      <c r="DA35" s="674"/>
      <c r="DB35" s="674"/>
      <c r="DC35" s="679"/>
      <c r="DD35" s="650">
        <v>111287</v>
      </c>
      <c r="DE35" s="677"/>
      <c r="DF35" s="677"/>
      <c r="DG35" s="677"/>
      <c r="DH35" s="677"/>
      <c r="DI35" s="677"/>
      <c r="DJ35" s="677"/>
      <c r="DK35" s="678"/>
      <c r="DL35" s="650">
        <v>111287</v>
      </c>
      <c r="DM35" s="677"/>
      <c r="DN35" s="677"/>
      <c r="DO35" s="677"/>
      <c r="DP35" s="677"/>
      <c r="DQ35" s="677"/>
      <c r="DR35" s="677"/>
      <c r="DS35" s="677"/>
      <c r="DT35" s="677"/>
      <c r="DU35" s="677"/>
      <c r="DV35" s="678"/>
      <c r="DW35" s="646">
        <v>1.6</v>
      </c>
      <c r="DX35" s="674"/>
      <c r="DY35" s="674"/>
      <c r="DZ35" s="674"/>
      <c r="EA35" s="674"/>
      <c r="EB35" s="674"/>
      <c r="EC35" s="675"/>
    </row>
    <row r="36" spans="2:133" ht="11.25" customHeight="1" x14ac:dyDescent="0.2">
      <c r="B36" s="638" t="s">
        <v>332</v>
      </c>
      <c r="C36" s="639"/>
      <c r="D36" s="639"/>
      <c r="E36" s="639"/>
      <c r="F36" s="639"/>
      <c r="G36" s="639"/>
      <c r="H36" s="639"/>
      <c r="I36" s="639"/>
      <c r="J36" s="639"/>
      <c r="K36" s="639"/>
      <c r="L36" s="639"/>
      <c r="M36" s="639"/>
      <c r="N36" s="639"/>
      <c r="O36" s="639"/>
      <c r="P36" s="639"/>
      <c r="Q36" s="640"/>
      <c r="R36" s="641" t="s">
        <v>242</v>
      </c>
      <c r="S36" s="642"/>
      <c r="T36" s="642"/>
      <c r="U36" s="642"/>
      <c r="V36" s="642"/>
      <c r="W36" s="642"/>
      <c r="X36" s="642"/>
      <c r="Y36" s="643"/>
      <c r="Z36" s="644" t="s">
        <v>177</v>
      </c>
      <c r="AA36" s="644"/>
      <c r="AB36" s="644"/>
      <c r="AC36" s="644"/>
      <c r="AD36" s="645" t="s">
        <v>242</v>
      </c>
      <c r="AE36" s="645"/>
      <c r="AF36" s="645"/>
      <c r="AG36" s="645"/>
      <c r="AH36" s="645"/>
      <c r="AI36" s="645"/>
      <c r="AJ36" s="645"/>
      <c r="AK36" s="645"/>
      <c r="AL36" s="646" t="s">
        <v>139</v>
      </c>
      <c r="AM36" s="647"/>
      <c r="AN36" s="647"/>
      <c r="AO36" s="648"/>
      <c r="AQ36" s="718" t="s">
        <v>333</v>
      </c>
      <c r="AR36" s="719"/>
      <c r="AS36" s="719"/>
      <c r="AT36" s="719"/>
      <c r="AU36" s="719"/>
      <c r="AV36" s="719"/>
      <c r="AW36" s="719"/>
      <c r="AX36" s="719"/>
      <c r="AY36" s="720"/>
      <c r="AZ36" s="641">
        <v>327186</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-44900</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2033992</v>
      </c>
      <c r="CS36" s="642"/>
      <c r="CT36" s="642"/>
      <c r="CU36" s="642"/>
      <c r="CV36" s="642"/>
      <c r="CW36" s="642"/>
      <c r="CX36" s="642"/>
      <c r="CY36" s="643"/>
      <c r="CZ36" s="646">
        <v>14.3</v>
      </c>
      <c r="DA36" s="674"/>
      <c r="DB36" s="674"/>
      <c r="DC36" s="679"/>
      <c r="DD36" s="650">
        <v>1203533</v>
      </c>
      <c r="DE36" s="642"/>
      <c r="DF36" s="642"/>
      <c r="DG36" s="642"/>
      <c r="DH36" s="642"/>
      <c r="DI36" s="642"/>
      <c r="DJ36" s="642"/>
      <c r="DK36" s="643"/>
      <c r="DL36" s="650">
        <v>967728</v>
      </c>
      <c r="DM36" s="642"/>
      <c r="DN36" s="642"/>
      <c r="DO36" s="642"/>
      <c r="DP36" s="642"/>
      <c r="DQ36" s="642"/>
      <c r="DR36" s="642"/>
      <c r="DS36" s="642"/>
      <c r="DT36" s="642"/>
      <c r="DU36" s="642"/>
      <c r="DV36" s="643"/>
      <c r="DW36" s="646">
        <v>13.6</v>
      </c>
      <c r="DX36" s="674"/>
      <c r="DY36" s="674"/>
      <c r="DZ36" s="674"/>
      <c r="EA36" s="674"/>
      <c r="EB36" s="674"/>
      <c r="EC36" s="675"/>
    </row>
    <row r="37" spans="2:133" ht="11.25" customHeight="1" x14ac:dyDescent="0.2">
      <c r="B37" s="638" t="s">
        <v>336</v>
      </c>
      <c r="C37" s="639"/>
      <c r="D37" s="639"/>
      <c r="E37" s="639"/>
      <c r="F37" s="639"/>
      <c r="G37" s="639"/>
      <c r="H37" s="639"/>
      <c r="I37" s="639"/>
      <c r="J37" s="639"/>
      <c r="K37" s="639"/>
      <c r="L37" s="639"/>
      <c r="M37" s="639"/>
      <c r="N37" s="639"/>
      <c r="O37" s="639"/>
      <c r="P37" s="639"/>
      <c r="Q37" s="640"/>
      <c r="R37" s="641">
        <v>460015</v>
      </c>
      <c r="S37" s="642"/>
      <c r="T37" s="642"/>
      <c r="U37" s="642"/>
      <c r="V37" s="642"/>
      <c r="W37" s="642"/>
      <c r="X37" s="642"/>
      <c r="Y37" s="643"/>
      <c r="Z37" s="644">
        <v>3.2</v>
      </c>
      <c r="AA37" s="644"/>
      <c r="AB37" s="644"/>
      <c r="AC37" s="644"/>
      <c r="AD37" s="645" t="s">
        <v>242</v>
      </c>
      <c r="AE37" s="645"/>
      <c r="AF37" s="645"/>
      <c r="AG37" s="645"/>
      <c r="AH37" s="645"/>
      <c r="AI37" s="645"/>
      <c r="AJ37" s="645"/>
      <c r="AK37" s="645"/>
      <c r="AL37" s="646" t="s">
        <v>139</v>
      </c>
      <c r="AM37" s="647"/>
      <c r="AN37" s="647"/>
      <c r="AO37" s="648"/>
      <c r="AQ37" s="718" t="s">
        <v>337</v>
      </c>
      <c r="AR37" s="719"/>
      <c r="AS37" s="719"/>
      <c r="AT37" s="719"/>
      <c r="AU37" s="719"/>
      <c r="AV37" s="719"/>
      <c r="AW37" s="719"/>
      <c r="AX37" s="719"/>
      <c r="AY37" s="720"/>
      <c r="AZ37" s="641">
        <v>24386</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3960</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417343</v>
      </c>
      <c r="CS37" s="677"/>
      <c r="CT37" s="677"/>
      <c r="CU37" s="677"/>
      <c r="CV37" s="677"/>
      <c r="CW37" s="677"/>
      <c r="CX37" s="677"/>
      <c r="CY37" s="678"/>
      <c r="CZ37" s="646">
        <v>2.9</v>
      </c>
      <c r="DA37" s="674"/>
      <c r="DB37" s="674"/>
      <c r="DC37" s="679"/>
      <c r="DD37" s="650">
        <v>396811</v>
      </c>
      <c r="DE37" s="677"/>
      <c r="DF37" s="677"/>
      <c r="DG37" s="677"/>
      <c r="DH37" s="677"/>
      <c r="DI37" s="677"/>
      <c r="DJ37" s="677"/>
      <c r="DK37" s="678"/>
      <c r="DL37" s="650">
        <v>396811</v>
      </c>
      <c r="DM37" s="677"/>
      <c r="DN37" s="677"/>
      <c r="DO37" s="677"/>
      <c r="DP37" s="677"/>
      <c r="DQ37" s="677"/>
      <c r="DR37" s="677"/>
      <c r="DS37" s="677"/>
      <c r="DT37" s="677"/>
      <c r="DU37" s="677"/>
      <c r="DV37" s="678"/>
      <c r="DW37" s="646">
        <v>5.6</v>
      </c>
      <c r="DX37" s="674"/>
      <c r="DY37" s="674"/>
      <c r="DZ37" s="674"/>
      <c r="EA37" s="674"/>
      <c r="EB37" s="674"/>
      <c r="EC37" s="675"/>
    </row>
    <row r="38" spans="2:133" ht="11.25" customHeight="1" x14ac:dyDescent="0.2">
      <c r="B38" s="686" t="s">
        <v>340</v>
      </c>
      <c r="C38" s="687"/>
      <c r="D38" s="687"/>
      <c r="E38" s="687"/>
      <c r="F38" s="687"/>
      <c r="G38" s="687"/>
      <c r="H38" s="687"/>
      <c r="I38" s="687"/>
      <c r="J38" s="687"/>
      <c r="K38" s="687"/>
      <c r="L38" s="687"/>
      <c r="M38" s="687"/>
      <c r="N38" s="687"/>
      <c r="O38" s="687"/>
      <c r="P38" s="687"/>
      <c r="Q38" s="688"/>
      <c r="R38" s="721">
        <v>14494782</v>
      </c>
      <c r="S38" s="722"/>
      <c r="T38" s="722"/>
      <c r="U38" s="722"/>
      <c r="V38" s="722"/>
      <c r="W38" s="722"/>
      <c r="X38" s="722"/>
      <c r="Y38" s="723"/>
      <c r="Z38" s="724">
        <v>100</v>
      </c>
      <c r="AA38" s="724"/>
      <c r="AB38" s="724"/>
      <c r="AC38" s="724"/>
      <c r="AD38" s="725">
        <v>6669505</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242</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5944</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1692552</v>
      </c>
      <c r="CS38" s="642"/>
      <c r="CT38" s="642"/>
      <c r="CU38" s="642"/>
      <c r="CV38" s="642"/>
      <c r="CW38" s="642"/>
      <c r="CX38" s="642"/>
      <c r="CY38" s="643"/>
      <c r="CZ38" s="646">
        <v>11.9</v>
      </c>
      <c r="DA38" s="674"/>
      <c r="DB38" s="674"/>
      <c r="DC38" s="679"/>
      <c r="DD38" s="650">
        <v>1477848</v>
      </c>
      <c r="DE38" s="642"/>
      <c r="DF38" s="642"/>
      <c r="DG38" s="642"/>
      <c r="DH38" s="642"/>
      <c r="DI38" s="642"/>
      <c r="DJ38" s="642"/>
      <c r="DK38" s="643"/>
      <c r="DL38" s="650">
        <v>1264070</v>
      </c>
      <c r="DM38" s="642"/>
      <c r="DN38" s="642"/>
      <c r="DO38" s="642"/>
      <c r="DP38" s="642"/>
      <c r="DQ38" s="642"/>
      <c r="DR38" s="642"/>
      <c r="DS38" s="642"/>
      <c r="DT38" s="642"/>
      <c r="DU38" s="642"/>
      <c r="DV38" s="643"/>
      <c r="DW38" s="646">
        <v>17.7</v>
      </c>
      <c r="DX38" s="674"/>
      <c r="DY38" s="674"/>
      <c r="DZ38" s="674"/>
      <c r="EA38" s="674"/>
      <c r="EB38" s="674"/>
      <c r="EC38" s="675"/>
    </row>
    <row r="39" spans="2:133" ht="11.25" customHeight="1" x14ac:dyDescent="0.2">
      <c r="AQ39" s="718" t="s">
        <v>344</v>
      </c>
      <c r="AR39" s="719"/>
      <c r="AS39" s="719"/>
      <c r="AT39" s="719"/>
      <c r="AU39" s="719"/>
      <c r="AV39" s="719"/>
      <c r="AW39" s="719"/>
      <c r="AX39" s="719"/>
      <c r="AY39" s="720"/>
      <c r="AZ39" s="641" t="s">
        <v>139</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83</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34569</v>
      </c>
      <c r="CS39" s="677"/>
      <c r="CT39" s="677"/>
      <c r="CU39" s="677"/>
      <c r="CV39" s="677"/>
      <c r="CW39" s="677"/>
      <c r="CX39" s="677"/>
      <c r="CY39" s="678"/>
      <c r="CZ39" s="646">
        <v>0.2</v>
      </c>
      <c r="DA39" s="674"/>
      <c r="DB39" s="674"/>
      <c r="DC39" s="679"/>
      <c r="DD39" s="650">
        <v>2000</v>
      </c>
      <c r="DE39" s="677"/>
      <c r="DF39" s="677"/>
      <c r="DG39" s="677"/>
      <c r="DH39" s="677"/>
      <c r="DI39" s="677"/>
      <c r="DJ39" s="677"/>
      <c r="DK39" s="678"/>
      <c r="DL39" s="650" t="s">
        <v>139</v>
      </c>
      <c r="DM39" s="677"/>
      <c r="DN39" s="677"/>
      <c r="DO39" s="677"/>
      <c r="DP39" s="677"/>
      <c r="DQ39" s="677"/>
      <c r="DR39" s="677"/>
      <c r="DS39" s="677"/>
      <c r="DT39" s="677"/>
      <c r="DU39" s="677"/>
      <c r="DV39" s="678"/>
      <c r="DW39" s="646" t="s">
        <v>242</v>
      </c>
      <c r="DX39" s="674"/>
      <c r="DY39" s="674"/>
      <c r="DZ39" s="674"/>
      <c r="EA39" s="674"/>
      <c r="EB39" s="674"/>
      <c r="EC39" s="675"/>
    </row>
    <row r="40" spans="2:133" ht="11.25" customHeight="1" x14ac:dyDescent="0.2">
      <c r="AQ40" s="718" t="s">
        <v>348</v>
      </c>
      <c r="AR40" s="719"/>
      <c r="AS40" s="719"/>
      <c r="AT40" s="719"/>
      <c r="AU40" s="719"/>
      <c r="AV40" s="719"/>
      <c r="AW40" s="719"/>
      <c r="AX40" s="719"/>
      <c r="AY40" s="720"/>
      <c r="AZ40" s="641">
        <v>285949</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242</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319310</v>
      </c>
      <c r="CS40" s="642"/>
      <c r="CT40" s="642"/>
      <c r="CU40" s="642"/>
      <c r="CV40" s="642"/>
      <c r="CW40" s="642"/>
      <c r="CX40" s="642"/>
      <c r="CY40" s="643"/>
      <c r="CZ40" s="646">
        <v>2.2999999999999998</v>
      </c>
      <c r="DA40" s="674"/>
      <c r="DB40" s="674"/>
      <c r="DC40" s="679"/>
      <c r="DD40" s="650">
        <v>160</v>
      </c>
      <c r="DE40" s="642"/>
      <c r="DF40" s="642"/>
      <c r="DG40" s="642"/>
      <c r="DH40" s="642"/>
      <c r="DI40" s="642"/>
      <c r="DJ40" s="642"/>
      <c r="DK40" s="643"/>
      <c r="DL40" s="650" t="s">
        <v>139</v>
      </c>
      <c r="DM40" s="642"/>
      <c r="DN40" s="642"/>
      <c r="DO40" s="642"/>
      <c r="DP40" s="642"/>
      <c r="DQ40" s="642"/>
      <c r="DR40" s="642"/>
      <c r="DS40" s="642"/>
      <c r="DT40" s="642"/>
      <c r="DU40" s="642"/>
      <c r="DV40" s="643"/>
      <c r="DW40" s="646" t="s">
        <v>242</v>
      </c>
      <c r="DX40" s="674"/>
      <c r="DY40" s="674"/>
      <c r="DZ40" s="674"/>
      <c r="EA40" s="674"/>
      <c r="EB40" s="674"/>
      <c r="EC40" s="675"/>
    </row>
    <row r="41" spans="2:133" ht="11.25" customHeight="1" x14ac:dyDescent="0.2">
      <c r="AQ41" s="728" t="s">
        <v>351</v>
      </c>
      <c r="AR41" s="729"/>
      <c r="AS41" s="729"/>
      <c r="AT41" s="729"/>
      <c r="AU41" s="729"/>
      <c r="AV41" s="729"/>
      <c r="AW41" s="729"/>
      <c r="AX41" s="729"/>
      <c r="AY41" s="730"/>
      <c r="AZ41" s="721">
        <v>1079417</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407</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139</v>
      </c>
      <c r="CS41" s="677"/>
      <c r="CT41" s="677"/>
      <c r="CU41" s="677"/>
      <c r="CV41" s="677"/>
      <c r="CW41" s="677"/>
      <c r="CX41" s="677"/>
      <c r="CY41" s="678"/>
      <c r="CZ41" s="646" t="s">
        <v>139</v>
      </c>
      <c r="DA41" s="674"/>
      <c r="DB41" s="674"/>
      <c r="DC41" s="679"/>
      <c r="DD41" s="650" t="s">
        <v>177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2103224</v>
      </c>
      <c r="CS42" s="642"/>
      <c r="CT42" s="642"/>
      <c r="CU42" s="642"/>
      <c r="CV42" s="642"/>
      <c r="CW42" s="642"/>
      <c r="CX42" s="642"/>
      <c r="CY42" s="643"/>
      <c r="CZ42" s="646">
        <v>14.8</v>
      </c>
      <c r="DA42" s="647"/>
      <c r="DB42" s="647"/>
      <c r="DC42" s="742"/>
      <c r="DD42" s="650">
        <v>125691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116760</v>
      </c>
      <c r="CS43" s="677"/>
      <c r="CT43" s="677"/>
      <c r="CU43" s="677"/>
      <c r="CV43" s="677"/>
      <c r="CW43" s="677"/>
      <c r="CX43" s="677"/>
      <c r="CY43" s="678"/>
      <c r="CZ43" s="646">
        <v>0.8</v>
      </c>
      <c r="DA43" s="674"/>
      <c r="DB43" s="674"/>
      <c r="DC43" s="679"/>
      <c r="DD43" s="650">
        <v>85327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358</v>
      </c>
      <c r="CD44" s="753" t="s">
        <v>309</v>
      </c>
      <c r="CE44" s="754"/>
      <c r="CF44" s="638" t="s">
        <v>359</v>
      </c>
      <c r="CG44" s="639"/>
      <c r="CH44" s="639"/>
      <c r="CI44" s="639"/>
      <c r="CJ44" s="639"/>
      <c r="CK44" s="639"/>
      <c r="CL44" s="639"/>
      <c r="CM44" s="639"/>
      <c r="CN44" s="639"/>
      <c r="CO44" s="639"/>
      <c r="CP44" s="639"/>
      <c r="CQ44" s="640"/>
      <c r="CR44" s="641">
        <v>610535</v>
      </c>
      <c r="CS44" s="642"/>
      <c r="CT44" s="642"/>
      <c r="CU44" s="642"/>
      <c r="CV44" s="642"/>
      <c r="CW44" s="642"/>
      <c r="CX44" s="642"/>
      <c r="CY44" s="643"/>
      <c r="CZ44" s="646">
        <v>4.3</v>
      </c>
      <c r="DA44" s="647"/>
      <c r="DB44" s="647"/>
      <c r="DC44" s="742"/>
      <c r="DD44" s="650">
        <v>62133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360</v>
      </c>
      <c r="CG45" s="639"/>
      <c r="CH45" s="639"/>
      <c r="CI45" s="639"/>
      <c r="CJ45" s="639"/>
      <c r="CK45" s="639"/>
      <c r="CL45" s="639"/>
      <c r="CM45" s="639"/>
      <c r="CN45" s="639"/>
      <c r="CO45" s="639"/>
      <c r="CP45" s="639"/>
      <c r="CQ45" s="640"/>
      <c r="CR45" s="641">
        <v>385336</v>
      </c>
      <c r="CS45" s="677"/>
      <c r="CT45" s="677"/>
      <c r="CU45" s="677"/>
      <c r="CV45" s="677"/>
      <c r="CW45" s="677"/>
      <c r="CX45" s="677"/>
      <c r="CY45" s="678"/>
      <c r="CZ45" s="646">
        <v>2.7</v>
      </c>
      <c r="DA45" s="674"/>
      <c r="DB45" s="674"/>
      <c r="DC45" s="679"/>
      <c r="DD45" s="650">
        <v>51505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361</v>
      </c>
      <c r="CG46" s="639"/>
      <c r="CH46" s="639"/>
      <c r="CI46" s="639"/>
      <c r="CJ46" s="639"/>
      <c r="CK46" s="639"/>
      <c r="CL46" s="639"/>
      <c r="CM46" s="639"/>
      <c r="CN46" s="639"/>
      <c r="CO46" s="639"/>
      <c r="CP46" s="639"/>
      <c r="CQ46" s="640"/>
      <c r="CR46" s="641">
        <v>208857</v>
      </c>
      <c r="CS46" s="642"/>
      <c r="CT46" s="642"/>
      <c r="CU46" s="642"/>
      <c r="CV46" s="642"/>
      <c r="CW46" s="642"/>
      <c r="CX46" s="642"/>
      <c r="CY46" s="643"/>
      <c r="CZ46" s="646">
        <v>1.5</v>
      </c>
      <c r="DA46" s="647"/>
      <c r="DB46" s="647"/>
      <c r="DC46" s="742"/>
      <c r="DD46" s="650">
        <v>8450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362</v>
      </c>
      <c r="CG47" s="639"/>
      <c r="CH47" s="639"/>
      <c r="CI47" s="639"/>
      <c r="CJ47" s="639"/>
      <c r="CK47" s="639"/>
      <c r="CL47" s="639"/>
      <c r="CM47" s="639"/>
      <c r="CN47" s="639"/>
      <c r="CO47" s="639"/>
      <c r="CP47" s="639"/>
      <c r="CQ47" s="640"/>
      <c r="CR47" s="641">
        <v>1492689</v>
      </c>
      <c r="CS47" s="677"/>
      <c r="CT47" s="677"/>
      <c r="CU47" s="677"/>
      <c r="CV47" s="677"/>
      <c r="CW47" s="677"/>
      <c r="CX47" s="677"/>
      <c r="CY47" s="678"/>
      <c r="CZ47" s="646">
        <v>10.5</v>
      </c>
      <c r="DA47" s="674"/>
      <c r="DB47" s="674"/>
      <c r="DC47" s="679"/>
      <c r="DD47" s="650">
        <v>63558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363</v>
      </c>
      <c r="CG48" s="639"/>
      <c r="CH48" s="639"/>
      <c r="CI48" s="639"/>
      <c r="CJ48" s="639"/>
      <c r="CK48" s="639"/>
      <c r="CL48" s="639"/>
      <c r="CM48" s="639"/>
      <c r="CN48" s="639"/>
      <c r="CO48" s="639"/>
      <c r="CP48" s="639"/>
      <c r="CQ48" s="640"/>
      <c r="CR48" s="641" t="s">
        <v>242</v>
      </c>
      <c r="CS48" s="642"/>
      <c r="CT48" s="642"/>
      <c r="CU48" s="642"/>
      <c r="CV48" s="642"/>
      <c r="CW48" s="642"/>
      <c r="CX48" s="642"/>
      <c r="CY48" s="643"/>
      <c r="CZ48" s="646" t="s">
        <v>177</v>
      </c>
      <c r="DA48" s="647"/>
      <c r="DB48" s="647"/>
      <c r="DC48" s="742"/>
      <c r="DD48" s="650" t="s">
        <v>242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364</v>
      </c>
      <c r="CE49" s="687"/>
      <c r="CF49" s="687"/>
      <c r="CG49" s="687"/>
      <c r="CH49" s="687"/>
      <c r="CI49" s="687"/>
      <c r="CJ49" s="687"/>
      <c r="CK49" s="687"/>
      <c r="CL49" s="687"/>
      <c r="CM49" s="687"/>
      <c r="CN49" s="687"/>
      <c r="CO49" s="687"/>
      <c r="CP49" s="687"/>
      <c r="CQ49" s="688"/>
      <c r="CR49" s="721">
        <v>14177304</v>
      </c>
      <c r="CS49" s="711"/>
      <c r="CT49" s="711"/>
      <c r="CU49" s="711"/>
      <c r="CV49" s="711"/>
      <c r="CW49" s="711"/>
      <c r="CX49" s="711"/>
      <c r="CY49" s="743"/>
      <c r="CZ49" s="726">
        <v>100</v>
      </c>
      <c r="DA49" s="744"/>
      <c r="DB49" s="744"/>
      <c r="DC49" s="745"/>
      <c r="DD49" s="746">
        <v>7901676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voqc72Br/ZoTLaoo2lZmIqDqz7SDqliU6ns+ta+C1XWwvrJQIgu/VRlm394AeDKIHu3HjeXMhcFKAdROe+wC6A==" saltValue="wbg38k6EuM9/zLvFDWcI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387</v>
      </c>
      <c r="C7" s="774"/>
      <c r="D7" s="774"/>
      <c r="E7" s="774"/>
      <c r="F7" s="774"/>
      <c r="G7" s="774"/>
      <c r="H7" s="774"/>
      <c r="I7" s="774"/>
      <c r="J7" s="774"/>
      <c r="K7" s="774"/>
      <c r="L7" s="774"/>
      <c r="M7" s="774"/>
      <c r="N7" s="774"/>
      <c r="O7" s="774"/>
      <c r="P7" s="775"/>
      <c r="Q7" s="776">
        <v>14444</v>
      </c>
      <c r="R7" s="777"/>
      <c r="S7" s="777"/>
      <c r="T7" s="777"/>
      <c r="U7" s="777"/>
      <c r="V7" s="777">
        <v>14146</v>
      </c>
      <c r="W7" s="777"/>
      <c r="X7" s="777"/>
      <c r="Y7" s="777"/>
      <c r="Z7" s="777"/>
      <c r="AA7" s="777">
        <v>297</v>
      </c>
      <c r="AB7" s="777"/>
      <c r="AC7" s="777"/>
      <c r="AD7" s="777"/>
      <c r="AE7" s="778"/>
      <c r="AF7" s="779">
        <v>132</v>
      </c>
      <c r="AG7" s="780"/>
      <c r="AH7" s="780"/>
      <c r="AI7" s="780"/>
      <c r="AJ7" s="781"/>
      <c r="AK7" s="816">
        <v>7</v>
      </c>
      <c r="AL7" s="817"/>
      <c r="AM7" s="817"/>
      <c r="AN7" s="817"/>
      <c r="AO7" s="817"/>
      <c r="AP7" s="817">
        <v>12597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10" t="s">
        <v>590</v>
      </c>
      <c r="BT7" s="811"/>
      <c r="BU7" s="811"/>
      <c r="BV7" s="811"/>
      <c r="BW7" s="811"/>
      <c r="BX7" s="811"/>
      <c r="BY7" s="811"/>
      <c r="BZ7" s="811"/>
      <c r="CA7" s="811"/>
      <c r="CB7" s="811"/>
      <c r="CC7" s="811"/>
      <c r="CD7" s="811"/>
      <c r="CE7" s="811"/>
      <c r="CF7" s="811"/>
      <c r="CG7" s="812"/>
      <c r="CH7" s="813">
        <v>6</v>
      </c>
      <c r="CI7" s="814"/>
      <c r="CJ7" s="814"/>
      <c r="CK7" s="814"/>
      <c r="CL7" s="815"/>
      <c r="CM7" s="813">
        <v>91</v>
      </c>
      <c r="CN7" s="814"/>
      <c r="CO7" s="814"/>
      <c r="CP7" s="814"/>
      <c r="CQ7" s="815"/>
      <c r="CR7" s="813">
        <v>27</v>
      </c>
      <c r="CS7" s="814"/>
      <c r="CT7" s="814"/>
      <c r="CU7" s="814"/>
      <c r="CV7" s="815"/>
      <c r="CW7" s="813" t="s">
        <v>577</v>
      </c>
      <c r="CX7" s="814"/>
      <c r="CY7" s="814"/>
      <c r="CZ7" s="814"/>
      <c r="DA7" s="815"/>
      <c r="DB7" s="813" t="s">
        <v>577</v>
      </c>
      <c r="DC7" s="814"/>
      <c r="DD7" s="814"/>
      <c r="DE7" s="814"/>
      <c r="DF7" s="815"/>
      <c r="DG7" s="813" t="s">
        <v>577</v>
      </c>
      <c r="DH7" s="814"/>
      <c r="DI7" s="814"/>
      <c r="DJ7" s="814"/>
      <c r="DK7" s="815"/>
      <c r="DL7" s="813" t="s">
        <v>577</v>
      </c>
      <c r="DM7" s="814"/>
      <c r="DN7" s="814"/>
      <c r="DO7" s="814"/>
      <c r="DP7" s="815"/>
      <c r="DQ7" s="813" t="s">
        <v>577</v>
      </c>
      <c r="DR7" s="814"/>
      <c r="DS7" s="814"/>
      <c r="DT7" s="814"/>
      <c r="DU7" s="815"/>
      <c r="DV7" s="794"/>
      <c r="DW7" s="795"/>
      <c r="DX7" s="795"/>
      <c r="DY7" s="795"/>
      <c r="DZ7" s="796"/>
      <c r="EA7" s="254"/>
    </row>
    <row r="8" spans="1:131" s="255" customFormat="1" ht="26.25" customHeight="1" x14ac:dyDescent="0.2">
      <c r="A8" s="261">
        <v>2</v>
      </c>
      <c r="B8" s="797" t="s">
        <v>388</v>
      </c>
      <c r="C8" s="798"/>
      <c r="D8" s="798"/>
      <c r="E8" s="798"/>
      <c r="F8" s="798"/>
      <c r="G8" s="798"/>
      <c r="H8" s="798"/>
      <c r="I8" s="798"/>
      <c r="J8" s="798"/>
      <c r="K8" s="798"/>
      <c r="L8" s="798"/>
      <c r="M8" s="798"/>
      <c r="N8" s="798"/>
      <c r="O8" s="798"/>
      <c r="P8" s="799"/>
      <c r="Q8" s="800">
        <v>9</v>
      </c>
      <c r="R8" s="801"/>
      <c r="S8" s="801"/>
      <c r="T8" s="801"/>
      <c r="U8" s="801"/>
      <c r="V8" s="801">
        <v>9</v>
      </c>
      <c r="W8" s="801"/>
      <c r="X8" s="801"/>
      <c r="Y8" s="801"/>
      <c r="Z8" s="801"/>
      <c r="AA8" s="801" t="s">
        <v>581</v>
      </c>
      <c r="AB8" s="801"/>
      <c r="AC8" s="801"/>
      <c r="AD8" s="801"/>
      <c r="AE8" s="802"/>
      <c r="AF8" s="803" t="s">
        <v>177</v>
      </c>
      <c r="AG8" s="804"/>
      <c r="AH8" s="804"/>
      <c r="AI8" s="804"/>
      <c r="AJ8" s="805"/>
      <c r="AK8" s="806" t="s">
        <v>578</v>
      </c>
      <c r="AL8" s="807"/>
      <c r="AM8" s="807"/>
      <c r="AN8" s="807"/>
      <c r="AO8" s="807"/>
      <c r="AP8" s="807" t="s">
        <v>580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591</v>
      </c>
      <c r="BT8" s="811"/>
      <c r="BU8" s="811"/>
      <c r="BV8" s="811"/>
      <c r="BW8" s="811"/>
      <c r="BX8" s="811"/>
      <c r="BY8" s="811"/>
      <c r="BZ8" s="811"/>
      <c r="CA8" s="811"/>
      <c r="CB8" s="811"/>
      <c r="CC8" s="811"/>
      <c r="CD8" s="811"/>
      <c r="CE8" s="811"/>
      <c r="CF8" s="811"/>
      <c r="CG8" s="812"/>
      <c r="CH8" s="813">
        <v>-2</v>
      </c>
      <c r="CI8" s="814"/>
      <c r="CJ8" s="814"/>
      <c r="CK8" s="814"/>
      <c r="CL8" s="815"/>
      <c r="CM8" s="813">
        <v>1</v>
      </c>
      <c r="CN8" s="814"/>
      <c r="CO8" s="814"/>
      <c r="CP8" s="814"/>
      <c r="CQ8" s="815"/>
      <c r="CR8" s="813">
        <v>1</v>
      </c>
      <c r="CS8" s="814"/>
      <c r="CT8" s="814"/>
      <c r="CU8" s="814"/>
      <c r="CV8" s="815"/>
      <c r="CW8" s="813" t="s">
        <v>577</v>
      </c>
      <c r="CX8" s="814"/>
      <c r="CY8" s="814"/>
      <c r="CZ8" s="814"/>
      <c r="DA8" s="815"/>
      <c r="DB8" s="813" t="s">
        <v>577</v>
      </c>
      <c r="DC8" s="814"/>
      <c r="DD8" s="814"/>
      <c r="DE8" s="814"/>
      <c r="DF8" s="815"/>
      <c r="DG8" s="813" t="s">
        <v>577</v>
      </c>
      <c r="DH8" s="814"/>
      <c r="DI8" s="814"/>
      <c r="DJ8" s="814"/>
      <c r="DK8" s="815"/>
      <c r="DL8" s="813" t="s">
        <v>577</v>
      </c>
      <c r="DM8" s="814"/>
      <c r="DN8" s="814"/>
      <c r="DO8" s="814"/>
      <c r="DP8" s="815"/>
      <c r="DQ8" s="813" t="s">
        <v>577</v>
      </c>
      <c r="DR8" s="814"/>
      <c r="DS8" s="814"/>
      <c r="DT8" s="814"/>
      <c r="DU8" s="815"/>
      <c r="DV8" s="820"/>
      <c r="DW8" s="821"/>
      <c r="DX8" s="821"/>
      <c r="DY8" s="821"/>
      <c r="DZ8" s="822"/>
      <c r="EA8" s="254"/>
    </row>
    <row r="9" spans="1:131" s="255" customFormat="1" ht="26.25" customHeight="1" x14ac:dyDescent="0.2">
      <c r="A9" s="261">
        <v>3</v>
      </c>
      <c r="B9" s="797" t="s">
        <v>389</v>
      </c>
      <c r="C9" s="798"/>
      <c r="D9" s="798"/>
      <c r="E9" s="798"/>
      <c r="F9" s="798"/>
      <c r="G9" s="798"/>
      <c r="H9" s="798"/>
      <c r="I9" s="798"/>
      <c r="J9" s="798"/>
      <c r="K9" s="798"/>
      <c r="L9" s="798"/>
      <c r="M9" s="798"/>
      <c r="N9" s="798"/>
      <c r="O9" s="798"/>
      <c r="P9" s="799"/>
      <c r="Q9" s="800">
        <v>50</v>
      </c>
      <c r="R9" s="801"/>
      <c r="S9" s="801"/>
      <c r="T9" s="801"/>
      <c r="U9" s="801"/>
      <c r="V9" s="801">
        <v>29</v>
      </c>
      <c r="W9" s="801"/>
      <c r="X9" s="801"/>
      <c r="Y9" s="801"/>
      <c r="Z9" s="801"/>
      <c r="AA9" s="801">
        <v>20</v>
      </c>
      <c r="AB9" s="801"/>
      <c r="AC9" s="801"/>
      <c r="AD9" s="801"/>
      <c r="AE9" s="802"/>
      <c r="AF9" s="803">
        <v>20</v>
      </c>
      <c r="AG9" s="804"/>
      <c r="AH9" s="804"/>
      <c r="AI9" s="804"/>
      <c r="AJ9" s="805"/>
      <c r="AK9" s="806" t="s">
        <v>578</v>
      </c>
      <c r="AL9" s="807"/>
      <c r="AM9" s="807"/>
      <c r="AN9" s="807"/>
      <c r="AO9" s="807"/>
      <c r="AP9" s="807" t="s">
        <v>578</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20"/>
      <c r="DW9" s="821"/>
      <c r="DX9" s="821"/>
      <c r="DY9" s="821"/>
      <c r="DZ9" s="822"/>
      <c r="EA9" s="254"/>
    </row>
    <row r="10" spans="1:131" s="255" customFormat="1" ht="26.25" customHeight="1" x14ac:dyDescent="0.2">
      <c r="A10" s="261">
        <v>4</v>
      </c>
      <c r="B10" s="797" t="s">
        <v>390</v>
      </c>
      <c r="C10" s="798"/>
      <c r="D10" s="798"/>
      <c r="E10" s="798"/>
      <c r="F10" s="798"/>
      <c r="G10" s="798"/>
      <c r="H10" s="798"/>
      <c r="I10" s="798"/>
      <c r="J10" s="798"/>
      <c r="K10" s="798"/>
      <c r="L10" s="798"/>
      <c r="M10" s="798"/>
      <c r="N10" s="798"/>
      <c r="O10" s="798"/>
      <c r="P10" s="799"/>
      <c r="Q10" s="800" t="s">
        <v>577</v>
      </c>
      <c r="R10" s="801"/>
      <c r="S10" s="801"/>
      <c r="T10" s="801"/>
      <c r="U10" s="801"/>
      <c r="V10" s="801" t="s">
        <v>578</v>
      </c>
      <c r="W10" s="801"/>
      <c r="X10" s="801"/>
      <c r="Y10" s="801"/>
      <c r="Z10" s="801"/>
      <c r="AA10" s="801" t="s">
        <v>578</v>
      </c>
      <c r="AB10" s="801"/>
      <c r="AC10" s="801"/>
      <c r="AD10" s="801"/>
      <c r="AE10" s="802"/>
      <c r="AF10" s="803" t="s">
        <v>391</v>
      </c>
      <c r="AG10" s="804"/>
      <c r="AH10" s="804"/>
      <c r="AI10" s="804"/>
      <c r="AJ10" s="805"/>
      <c r="AK10" s="806" t="s">
        <v>578</v>
      </c>
      <c r="AL10" s="807"/>
      <c r="AM10" s="807"/>
      <c r="AN10" s="807"/>
      <c r="AO10" s="807"/>
      <c r="AP10" s="807" t="s">
        <v>579</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20"/>
      <c r="DW10" s="821"/>
      <c r="DX10" s="821"/>
      <c r="DY10" s="821"/>
      <c r="DZ10" s="822"/>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20"/>
      <c r="DW11" s="821"/>
      <c r="DX11" s="821"/>
      <c r="DY11" s="821"/>
      <c r="DZ11" s="822"/>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20"/>
      <c r="DW12" s="821"/>
      <c r="DX12" s="821"/>
      <c r="DY12" s="821"/>
      <c r="DZ12" s="822"/>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20"/>
      <c r="DW13" s="821"/>
      <c r="DX13" s="821"/>
      <c r="DY13" s="821"/>
      <c r="DZ13" s="822"/>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20"/>
      <c r="DW14" s="821"/>
      <c r="DX14" s="821"/>
      <c r="DY14" s="821"/>
      <c r="DZ14" s="822"/>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20"/>
      <c r="DW15" s="821"/>
      <c r="DX15" s="821"/>
      <c r="DY15" s="821"/>
      <c r="DZ15" s="822"/>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20"/>
      <c r="DW16" s="821"/>
      <c r="DX16" s="821"/>
      <c r="DY16" s="821"/>
      <c r="DZ16" s="822"/>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20"/>
      <c r="DW17" s="821"/>
      <c r="DX17" s="821"/>
      <c r="DY17" s="821"/>
      <c r="DZ17" s="822"/>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20"/>
      <c r="DW18" s="821"/>
      <c r="DX18" s="821"/>
      <c r="DY18" s="821"/>
      <c r="DZ18" s="822"/>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20"/>
      <c r="DW19" s="821"/>
      <c r="DX19" s="821"/>
      <c r="DY19" s="821"/>
      <c r="DZ19" s="822"/>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20"/>
      <c r="DW20" s="821"/>
      <c r="DX20" s="821"/>
      <c r="DY20" s="821"/>
      <c r="DZ20" s="822"/>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20"/>
      <c r="DW21" s="821"/>
      <c r="DX21" s="821"/>
      <c r="DY21" s="821"/>
      <c r="DZ21" s="822"/>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3"/>
      <c r="R22" s="824"/>
      <c r="S22" s="824"/>
      <c r="T22" s="824"/>
      <c r="U22" s="824"/>
      <c r="V22" s="824"/>
      <c r="W22" s="824"/>
      <c r="X22" s="824"/>
      <c r="Y22" s="824"/>
      <c r="Z22" s="824"/>
      <c r="AA22" s="824"/>
      <c r="AB22" s="824"/>
      <c r="AC22" s="824"/>
      <c r="AD22" s="824"/>
      <c r="AE22" s="825"/>
      <c r="AF22" s="803"/>
      <c r="AG22" s="804"/>
      <c r="AH22" s="804"/>
      <c r="AI22" s="804"/>
      <c r="AJ22" s="805"/>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20"/>
      <c r="DW22" s="821"/>
      <c r="DX22" s="821"/>
      <c r="DY22" s="821"/>
      <c r="DZ22" s="822"/>
      <c r="EA22" s="254"/>
    </row>
    <row r="23" spans="1:131" s="255" customFormat="1" ht="26.25" customHeight="1" thickBot="1" x14ac:dyDescent="0.25">
      <c r="A23" s="264" t="s">
        <v>393</v>
      </c>
      <c r="B23" s="826" t="s">
        <v>394</v>
      </c>
      <c r="C23" s="827"/>
      <c r="D23" s="827"/>
      <c r="E23" s="827"/>
      <c r="F23" s="827"/>
      <c r="G23" s="827"/>
      <c r="H23" s="827"/>
      <c r="I23" s="827"/>
      <c r="J23" s="827"/>
      <c r="K23" s="827"/>
      <c r="L23" s="827"/>
      <c r="M23" s="827"/>
      <c r="N23" s="827"/>
      <c r="O23" s="827"/>
      <c r="P23" s="828"/>
      <c r="Q23" s="829">
        <v>14495</v>
      </c>
      <c r="R23" s="830"/>
      <c r="S23" s="830"/>
      <c r="T23" s="830"/>
      <c r="U23" s="830"/>
      <c r="V23" s="830">
        <v>14177</v>
      </c>
      <c r="W23" s="830"/>
      <c r="X23" s="830"/>
      <c r="Y23" s="830"/>
      <c r="Z23" s="830"/>
      <c r="AA23" s="830">
        <v>317</v>
      </c>
      <c r="AB23" s="830"/>
      <c r="AC23" s="830"/>
      <c r="AD23" s="830"/>
      <c r="AE23" s="831"/>
      <c r="AF23" s="832">
        <v>152</v>
      </c>
      <c r="AG23" s="830"/>
      <c r="AH23" s="830"/>
      <c r="AI23" s="830"/>
      <c r="AJ23" s="833"/>
      <c r="AK23" s="834"/>
      <c r="AL23" s="835"/>
      <c r="AM23" s="835"/>
      <c r="AN23" s="835"/>
      <c r="AO23" s="835"/>
      <c r="AP23" s="830">
        <f>SUM(AP7:AT22)</f>
        <v>12597</v>
      </c>
      <c r="AQ23" s="830"/>
      <c r="AR23" s="830"/>
      <c r="AS23" s="830"/>
      <c r="AT23" s="830"/>
      <c r="AU23" s="836"/>
      <c r="AV23" s="836"/>
      <c r="AW23" s="836"/>
      <c r="AX23" s="836"/>
      <c r="AY23" s="837"/>
      <c r="AZ23" s="845" t="s">
        <v>177</v>
      </c>
      <c r="BA23" s="846"/>
      <c r="BB23" s="846"/>
      <c r="BC23" s="846"/>
      <c r="BD23" s="847"/>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20"/>
      <c r="DW23" s="821"/>
      <c r="DX23" s="821"/>
      <c r="DY23" s="821"/>
      <c r="DZ23" s="822"/>
      <c r="EA23" s="254"/>
    </row>
    <row r="24" spans="1:131" s="255" customFormat="1" ht="26.25" customHeight="1" x14ac:dyDescent="0.2">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20"/>
      <c r="DW24" s="821"/>
      <c r="DX24" s="821"/>
      <c r="DY24" s="821"/>
      <c r="DZ24" s="822"/>
      <c r="EA24" s="254"/>
    </row>
    <row r="25" spans="1:131" s="247" customFormat="1" ht="26.25" customHeight="1" thickBot="1" x14ac:dyDescent="0.25">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20"/>
      <c r="DW25" s="821"/>
      <c r="DX25" s="821"/>
      <c r="DY25" s="821"/>
      <c r="DZ25" s="822"/>
      <c r="EA25" s="246"/>
    </row>
    <row r="26" spans="1:131" s="247" customFormat="1" ht="26.25" customHeight="1" x14ac:dyDescent="0.2">
      <c r="A26" s="782" t="s">
        <v>370</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48" t="s">
        <v>400</v>
      </c>
      <c r="AG26" s="849"/>
      <c r="AH26" s="849"/>
      <c r="AI26" s="849"/>
      <c r="AJ26" s="850"/>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20"/>
      <c r="DW26" s="821"/>
      <c r="DX26" s="821"/>
      <c r="DY26" s="821"/>
      <c r="DZ26" s="822"/>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1"/>
      <c r="AG27" s="852"/>
      <c r="AH27" s="852"/>
      <c r="AI27" s="852"/>
      <c r="AJ27" s="853"/>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20"/>
      <c r="DW27" s="821"/>
      <c r="DX27" s="821"/>
      <c r="DY27" s="821"/>
      <c r="DZ27" s="822"/>
      <c r="EA27" s="246"/>
    </row>
    <row r="28" spans="1:131" s="247" customFormat="1" ht="26.25" customHeight="1" thickTop="1" x14ac:dyDescent="0.2">
      <c r="A28" s="266">
        <v>1</v>
      </c>
      <c r="B28" s="773" t="s">
        <v>405</v>
      </c>
      <c r="C28" s="774"/>
      <c r="D28" s="774"/>
      <c r="E28" s="774"/>
      <c r="F28" s="774"/>
      <c r="G28" s="774"/>
      <c r="H28" s="774"/>
      <c r="I28" s="774"/>
      <c r="J28" s="774"/>
      <c r="K28" s="774"/>
      <c r="L28" s="774"/>
      <c r="M28" s="774"/>
      <c r="N28" s="774"/>
      <c r="O28" s="774"/>
      <c r="P28" s="775"/>
      <c r="Q28" s="858">
        <v>3363</v>
      </c>
      <c r="R28" s="859"/>
      <c r="S28" s="859"/>
      <c r="T28" s="859"/>
      <c r="U28" s="859"/>
      <c r="V28" s="859">
        <v>3362</v>
      </c>
      <c r="W28" s="859"/>
      <c r="X28" s="859"/>
      <c r="Y28" s="859"/>
      <c r="Z28" s="859"/>
      <c r="AA28" s="859">
        <v>1</v>
      </c>
      <c r="AB28" s="859"/>
      <c r="AC28" s="859"/>
      <c r="AD28" s="859"/>
      <c r="AE28" s="860"/>
      <c r="AF28" s="861">
        <v>1</v>
      </c>
      <c r="AG28" s="859"/>
      <c r="AH28" s="859"/>
      <c r="AI28" s="859"/>
      <c r="AJ28" s="862"/>
      <c r="AK28" s="863">
        <v>286</v>
      </c>
      <c r="AL28" s="854"/>
      <c r="AM28" s="854"/>
      <c r="AN28" s="854"/>
      <c r="AO28" s="854"/>
      <c r="AP28" s="854"/>
      <c r="AQ28" s="854"/>
      <c r="AR28" s="854"/>
      <c r="AS28" s="854"/>
      <c r="AT28" s="854"/>
      <c r="AU28" s="854"/>
      <c r="AV28" s="854"/>
      <c r="AW28" s="854"/>
      <c r="AX28" s="854"/>
      <c r="AY28" s="854"/>
      <c r="AZ28" s="855"/>
      <c r="BA28" s="855"/>
      <c r="BB28" s="855"/>
      <c r="BC28" s="855"/>
      <c r="BD28" s="855"/>
      <c r="BE28" s="856"/>
      <c r="BF28" s="856"/>
      <c r="BG28" s="856"/>
      <c r="BH28" s="856"/>
      <c r="BI28" s="857"/>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20"/>
      <c r="DW28" s="821"/>
      <c r="DX28" s="821"/>
      <c r="DY28" s="821"/>
      <c r="DZ28" s="822"/>
      <c r="EA28" s="246"/>
    </row>
    <row r="29" spans="1:131" s="247" customFormat="1" ht="26.25" customHeight="1" x14ac:dyDescent="0.2">
      <c r="A29" s="266">
        <v>2</v>
      </c>
      <c r="B29" s="797" t="s">
        <v>406</v>
      </c>
      <c r="C29" s="798"/>
      <c r="D29" s="798"/>
      <c r="E29" s="798"/>
      <c r="F29" s="798"/>
      <c r="G29" s="798"/>
      <c r="H29" s="798"/>
      <c r="I29" s="798"/>
      <c r="J29" s="798"/>
      <c r="K29" s="798"/>
      <c r="L29" s="798"/>
      <c r="M29" s="798"/>
      <c r="N29" s="798"/>
      <c r="O29" s="798"/>
      <c r="P29" s="799"/>
      <c r="Q29" s="800">
        <v>3312</v>
      </c>
      <c r="R29" s="801"/>
      <c r="S29" s="801"/>
      <c r="T29" s="801"/>
      <c r="U29" s="801"/>
      <c r="V29" s="801">
        <v>3271</v>
      </c>
      <c r="W29" s="801"/>
      <c r="X29" s="801"/>
      <c r="Y29" s="801"/>
      <c r="Z29" s="801"/>
      <c r="AA29" s="801">
        <v>41</v>
      </c>
      <c r="AB29" s="801"/>
      <c r="AC29" s="801"/>
      <c r="AD29" s="801"/>
      <c r="AE29" s="802"/>
      <c r="AF29" s="803">
        <v>41</v>
      </c>
      <c r="AG29" s="804"/>
      <c r="AH29" s="804"/>
      <c r="AI29" s="804"/>
      <c r="AJ29" s="805"/>
      <c r="AK29" s="866">
        <v>485</v>
      </c>
      <c r="AL29" s="867"/>
      <c r="AM29" s="867"/>
      <c r="AN29" s="867"/>
      <c r="AO29" s="867"/>
      <c r="AP29" s="867"/>
      <c r="AQ29" s="867"/>
      <c r="AR29" s="867"/>
      <c r="AS29" s="867"/>
      <c r="AT29" s="867"/>
      <c r="AU29" s="867"/>
      <c r="AV29" s="867"/>
      <c r="AW29" s="867"/>
      <c r="AX29" s="867"/>
      <c r="AY29" s="867"/>
      <c r="AZ29" s="868"/>
      <c r="BA29" s="868"/>
      <c r="BB29" s="868"/>
      <c r="BC29" s="868"/>
      <c r="BD29" s="868"/>
      <c r="BE29" s="864"/>
      <c r="BF29" s="864"/>
      <c r="BG29" s="864"/>
      <c r="BH29" s="864"/>
      <c r="BI29" s="865"/>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20"/>
      <c r="DW29" s="821"/>
      <c r="DX29" s="821"/>
      <c r="DY29" s="821"/>
      <c r="DZ29" s="822"/>
      <c r="EA29" s="246"/>
    </row>
    <row r="30" spans="1:131" s="247" customFormat="1" ht="26.25" customHeight="1" x14ac:dyDescent="0.2">
      <c r="A30" s="266">
        <v>3</v>
      </c>
      <c r="B30" s="797" t="s">
        <v>407</v>
      </c>
      <c r="C30" s="798"/>
      <c r="D30" s="798"/>
      <c r="E30" s="798"/>
      <c r="F30" s="798"/>
      <c r="G30" s="798"/>
      <c r="H30" s="798"/>
      <c r="I30" s="798"/>
      <c r="J30" s="798"/>
      <c r="K30" s="798"/>
      <c r="L30" s="798"/>
      <c r="M30" s="798"/>
      <c r="N30" s="798"/>
      <c r="O30" s="798"/>
      <c r="P30" s="799"/>
      <c r="Q30" s="800">
        <v>474</v>
      </c>
      <c r="R30" s="801"/>
      <c r="S30" s="801"/>
      <c r="T30" s="801"/>
      <c r="U30" s="801"/>
      <c r="V30" s="801">
        <v>472</v>
      </c>
      <c r="W30" s="801"/>
      <c r="X30" s="801"/>
      <c r="Y30" s="801"/>
      <c r="Z30" s="801"/>
      <c r="AA30" s="801">
        <v>2</v>
      </c>
      <c r="AB30" s="801"/>
      <c r="AC30" s="801"/>
      <c r="AD30" s="801"/>
      <c r="AE30" s="802"/>
      <c r="AF30" s="803">
        <v>2</v>
      </c>
      <c r="AG30" s="804"/>
      <c r="AH30" s="804"/>
      <c r="AI30" s="804"/>
      <c r="AJ30" s="805"/>
      <c r="AK30" s="866">
        <v>138</v>
      </c>
      <c r="AL30" s="867"/>
      <c r="AM30" s="867"/>
      <c r="AN30" s="867"/>
      <c r="AO30" s="867"/>
      <c r="AP30" s="867"/>
      <c r="AQ30" s="867"/>
      <c r="AR30" s="867"/>
      <c r="AS30" s="867"/>
      <c r="AT30" s="867"/>
      <c r="AU30" s="867"/>
      <c r="AV30" s="867"/>
      <c r="AW30" s="867"/>
      <c r="AX30" s="867"/>
      <c r="AY30" s="867"/>
      <c r="AZ30" s="868"/>
      <c r="BA30" s="868"/>
      <c r="BB30" s="868"/>
      <c r="BC30" s="868"/>
      <c r="BD30" s="868"/>
      <c r="BE30" s="864"/>
      <c r="BF30" s="864"/>
      <c r="BG30" s="864"/>
      <c r="BH30" s="864"/>
      <c r="BI30" s="865"/>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20"/>
      <c r="DW30" s="821"/>
      <c r="DX30" s="821"/>
      <c r="DY30" s="821"/>
      <c r="DZ30" s="822"/>
      <c r="EA30" s="246"/>
    </row>
    <row r="31" spans="1:131" s="247" customFormat="1" ht="26.25" customHeight="1" x14ac:dyDescent="0.2">
      <c r="A31" s="266">
        <v>4</v>
      </c>
      <c r="B31" s="797" t="s">
        <v>408</v>
      </c>
      <c r="C31" s="798"/>
      <c r="D31" s="798"/>
      <c r="E31" s="798"/>
      <c r="F31" s="798"/>
      <c r="G31" s="798"/>
      <c r="H31" s="798"/>
      <c r="I31" s="798"/>
      <c r="J31" s="798"/>
      <c r="K31" s="798"/>
      <c r="L31" s="798"/>
      <c r="M31" s="798"/>
      <c r="N31" s="798"/>
      <c r="O31" s="798"/>
      <c r="P31" s="799"/>
      <c r="Q31" s="800">
        <v>876</v>
      </c>
      <c r="R31" s="801"/>
      <c r="S31" s="801"/>
      <c r="T31" s="801"/>
      <c r="U31" s="801"/>
      <c r="V31" s="801">
        <v>739</v>
      </c>
      <c r="W31" s="801"/>
      <c r="X31" s="801"/>
      <c r="Y31" s="801"/>
      <c r="Z31" s="801"/>
      <c r="AA31" s="801">
        <v>137</v>
      </c>
      <c r="AB31" s="801"/>
      <c r="AC31" s="801"/>
      <c r="AD31" s="801"/>
      <c r="AE31" s="802"/>
      <c r="AF31" s="803">
        <v>1060</v>
      </c>
      <c r="AG31" s="804"/>
      <c r="AH31" s="804"/>
      <c r="AI31" s="804"/>
      <c r="AJ31" s="805"/>
      <c r="AK31" s="866">
        <v>6</v>
      </c>
      <c r="AL31" s="867"/>
      <c r="AM31" s="867"/>
      <c r="AN31" s="867"/>
      <c r="AO31" s="867"/>
      <c r="AP31" s="867">
        <v>458</v>
      </c>
      <c r="AQ31" s="867"/>
      <c r="AR31" s="867"/>
      <c r="AS31" s="867"/>
      <c r="AT31" s="867"/>
      <c r="AU31" s="867">
        <v>55</v>
      </c>
      <c r="AV31" s="867"/>
      <c r="AW31" s="867"/>
      <c r="AX31" s="867"/>
      <c r="AY31" s="867"/>
      <c r="AZ31" s="868" t="s">
        <v>585</v>
      </c>
      <c r="BA31" s="868"/>
      <c r="BB31" s="868"/>
      <c r="BC31" s="868"/>
      <c r="BD31" s="868"/>
      <c r="BE31" s="864" t="s">
        <v>409</v>
      </c>
      <c r="BF31" s="864"/>
      <c r="BG31" s="864"/>
      <c r="BH31" s="864"/>
      <c r="BI31" s="865"/>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20"/>
      <c r="DW31" s="821"/>
      <c r="DX31" s="821"/>
      <c r="DY31" s="821"/>
      <c r="DZ31" s="822"/>
      <c r="EA31" s="246"/>
    </row>
    <row r="32" spans="1:131" s="247" customFormat="1" ht="26.25" customHeight="1" x14ac:dyDescent="0.2">
      <c r="A32" s="266">
        <v>5</v>
      </c>
      <c r="B32" s="797" t="s">
        <v>582</v>
      </c>
      <c r="C32" s="798"/>
      <c r="D32" s="798"/>
      <c r="E32" s="798"/>
      <c r="F32" s="798"/>
      <c r="G32" s="798"/>
      <c r="H32" s="798"/>
      <c r="I32" s="798"/>
      <c r="J32" s="798"/>
      <c r="K32" s="798"/>
      <c r="L32" s="798"/>
      <c r="M32" s="798"/>
      <c r="N32" s="798"/>
      <c r="O32" s="798"/>
      <c r="P32" s="799"/>
      <c r="Q32" s="800">
        <v>840</v>
      </c>
      <c r="R32" s="801"/>
      <c r="S32" s="801"/>
      <c r="T32" s="801"/>
      <c r="U32" s="801"/>
      <c r="V32" s="801">
        <v>840</v>
      </c>
      <c r="W32" s="801"/>
      <c r="X32" s="801"/>
      <c r="Y32" s="801"/>
      <c r="Z32" s="801"/>
      <c r="AA32" s="801" t="s">
        <v>584</v>
      </c>
      <c r="AB32" s="801"/>
      <c r="AC32" s="801"/>
      <c r="AD32" s="801"/>
      <c r="AE32" s="802"/>
      <c r="AF32" s="803" t="s">
        <v>578</v>
      </c>
      <c r="AG32" s="804"/>
      <c r="AH32" s="804"/>
      <c r="AI32" s="804"/>
      <c r="AJ32" s="805"/>
      <c r="AK32" s="866">
        <v>327</v>
      </c>
      <c r="AL32" s="867"/>
      <c r="AM32" s="867"/>
      <c r="AN32" s="867"/>
      <c r="AO32" s="867"/>
      <c r="AP32" s="867">
        <v>5359</v>
      </c>
      <c r="AQ32" s="867"/>
      <c r="AR32" s="867"/>
      <c r="AS32" s="867"/>
      <c r="AT32" s="867"/>
      <c r="AU32" s="867">
        <v>4962</v>
      </c>
      <c r="AV32" s="867"/>
      <c r="AW32" s="867"/>
      <c r="AX32" s="867"/>
      <c r="AY32" s="867"/>
      <c r="AZ32" s="868" t="s">
        <v>578</v>
      </c>
      <c r="BA32" s="868"/>
      <c r="BB32" s="868"/>
      <c r="BC32" s="868"/>
      <c r="BD32" s="868"/>
      <c r="BE32" s="864" t="s">
        <v>583</v>
      </c>
      <c r="BF32" s="864"/>
      <c r="BG32" s="864"/>
      <c r="BH32" s="864"/>
      <c r="BI32" s="865"/>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20"/>
      <c r="DW32" s="821"/>
      <c r="DX32" s="821"/>
      <c r="DY32" s="821"/>
      <c r="DZ32" s="822"/>
      <c r="EA32" s="246"/>
    </row>
    <row r="33" spans="1:131" s="247" customFormat="1" ht="26.25" customHeight="1" x14ac:dyDescent="0.2">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66"/>
      <c r="AL33" s="867"/>
      <c r="AM33" s="867"/>
      <c r="AN33" s="867"/>
      <c r="AO33" s="867"/>
      <c r="AP33" s="867"/>
      <c r="AQ33" s="867"/>
      <c r="AR33" s="867"/>
      <c r="AS33" s="867"/>
      <c r="AT33" s="867"/>
      <c r="AU33" s="867"/>
      <c r="AV33" s="867"/>
      <c r="AW33" s="867"/>
      <c r="AX33" s="867"/>
      <c r="AY33" s="867"/>
      <c r="AZ33" s="868"/>
      <c r="BA33" s="868"/>
      <c r="BB33" s="868"/>
      <c r="BC33" s="868"/>
      <c r="BD33" s="868"/>
      <c r="BE33" s="864"/>
      <c r="BF33" s="864"/>
      <c r="BG33" s="864"/>
      <c r="BH33" s="864"/>
      <c r="BI33" s="865"/>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20"/>
      <c r="DW33" s="821"/>
      <c r="DX33" s="821"/>
      <c r="DY33" s="821"/>
      <c r="DZ33" s="822"/>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66"/>
      <c r="AL34" s="867"/>
      <c r="AM34" s="867"/>
      <c r="AN34" s="867"/>
      <c r="AO34" s="867"/>
      <c r="AP34" s="867"/>
      <c r="AQ34" s="867"/>
      <c r="AR34" s="867"/>
      <c r="AS34" s="867"/>
      <c r="AT34" s="867"/>
      <c r="AU34" s="867"/>
      <c r="AV34" s="867"/>
      <c r="AW34" s="867"/>
      <c r="AX34" s="867"/>
      <c r="AY34" s="867"/>
      <c r="AZ34" s="868"/>
      <c r="BA34" s="868"/>
      <c r="BB34" s="868"/>
      <c r="BC34" s="868"/>
      <c r="BD34" s="868"/>
      <c r="BE34" s="864"/>
      <c r="BF34" s="864"/>
      <c r="BG34" s="864"/>
      <c r="BH34" s="864"/>
      <c r="BI34" s="865"/>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20"/>
      <c r="DW34" s="821"/>
      <c r="DX34" s="821"/>
      <c r="DY34" s="821"/>
      <c r="DZ34" s="822"/>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66"/>
      <c r="AL35" s="867"/>
      <c r="AM35" s="867"/>
      <c r="AN35" s="867"/>
      <c r="AO35" s="867"/>
      <c r="AP35" s="867"/>
      <c r="AQ35" s="867"/>
      <c r="AR35" s="867"/>
      <c r="AS35" s="867"/>
      <c r="AT35" s="867"/>
      <c r="AU35" s="867"/>
      <c r="AV35" s="867"/>
      <c r="AW35" s="867"/>
      <c r="AX35" s="867"/>
      <c r="AY35" s="867"/>
      <c r="AZ35" s="868"/>
      <c r="BA35" s="868"/>
      <c r="BB35" s="868"/>
      <c r="BC35" s="868"/>
      <c r="BD35" s="868"/>
      <c r="BE35" s="864"/>
      <c r="BF35" s="864"/>
      <c r="BG35" s="864"/>
      <c r="BH35" s="864"/>
      <c r="BI35" s="865"/>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20"/>
      <c r="DW35" s="821"/>
      <c r="DX35" s="821"/>
      <c r="DY35" s="821"/>
      <c r="DZ35" s="822"/>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66"/>
      <c r="AL36" s="867"/>
      <c r="AM36" s="867"/>
      <c r="AN36" s="867"/>
      <c r="AO36" s="867"/>
      <c r="AP36" s="867"/>
      <c r="AQ36" s="867"/>
      <c r="AR36" s="867"/>
      <c r="AS36" s="867"/>
      <c r="AT36" s="867"/>
      <c r="AU36" s="867"/>
      <c r="AV36" s="867"/>
      <c r="AW36" s="867"/>
      <c r="AX36" s="867"/>
      <c r="AY36" s="867"/>
      <c r="AZ36" s="868"/>
      <c r="BA36" s="868"/>
      <c r="BB36" s="868"/>
      <c r="BC36" s="868"/>
      <c r="BD36" s="868"/>
      <c r="BE36" s="864"/>
      <c r="BF36" s="864"/>
      <c r="BG36" s="864"/>
      <c r="BH36" s="864"/>
      <c r="BI36" s="865"/>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20"/>
      <c r="DW36" s="821"/>
      <c r="DX36" s="821"/>
      <c r="DY36" s="821"/>
      <c r="DZ36" s="822"/>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66"/>
      <c r="AL37" s="867"/>
      <c r="AM37" s="867"/>
      <c r="AN37" s="867"/>
      <c r="AO37" s="867"/>
      <c r="AP37" s="867"/>
      <c r="AQ37" s="867"/>
      <c r="AR37" s="867"/>
      <c r="AS37" s="867"/>
      <c r="AT37" s="867"/>
      <c r="AU37" s="867"/>
      <c r="AV37" s="867"/>
      <c r="AW37" s="867"/>
      <c r="AX37" s="867"/>
      <c r="AY37" s="867"/>
      <c r="AZ37" s="868"/>
      <c r="BA37" s="868"/>
      <c r="BB37" s="868"/>
      <c r="BC37" s="868"/>
      <c r="BD37" s="868"/>
      <c r="BE37" s="864"/>
      <c r="BF37" s="864"/>
      <c r="BG37" s="864"/>
      <c r="BH37" s="864"/>
      <c r="BI37" s="865"/>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20"/>
      <c r="DW37" s="821"/>
      <c r="DX37" s="821"/>
      <c r="DY37" s="821"/>
      <c r="DZ37" s="822"/>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66"/>
      <c r="AL38" s="867"/>
      <c r="AM38" s="867"/>
      <c r="AN38" s="867"/>
      <c r="AO38" s="867"/>
      <c r="AP38" s="867"/>
      <c r="AQ38" s="867"/>
      <c r="AR38" s="867"/>
      <c r="AS38" s="867"/>
      <c r="AT38" s="867"/>
      <c r="AU38" s="867"/>
      <c r="AV38" s="867"/>
      <c r="AW38" s="867"/>
      <c r="AX38" s="867"/>
      <c r="AY38" s="867"/>
      <c r="AZ38" s="868"/>
      <c r="BA38" s="868"/>
      <c r="BB38" s="868"/>
      <c r="BC38" s="868"/>
      <c r="BD38" s="868"/>
      <c r="BE38" s="864"/>
      <c r="BF38" s="864"/>
      <c r="BG38" s="864"/>
      <c r="BH38" s="864"/>
      <c r="BI38" s="865"/>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20"/>
      <c r="DW38" s="821"/>
      <c r="DX38" s="821"/>
      <c r="DY38" s="821"/>
      <c r="DZ38" s="822"/>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66"/>
      <c r="AL39" s="867"/>
      <c r="AM39" s="867"/>
      <c r="AN39" s="867"/>
      <c r="AO39" s="867"/>
      <c r="AP39" s="867"/>
      <c r="AQ39" s="867"/>
      <c r="AR39" s="867"/>
      <c r="AS39" s="867"/>
      <c r="AT39" s="867"/>
      <c r="AU39" s="867"/>
      <c r="AV39" s="867"/>
      <c r="AW39" s="867"/>
      <c r="AX39" s="867"/>
      <c r="AY39" s="867"/>
      <c r="AZ39" s="868"/>
      <c r="BA39" s="868"/>
      <c r="BB39" s="868"/>
      <c r="BC39" s="868"/>
      <c r="BD39" s="868"/>
      <c r="BE39" s="864"/>
      <c r="BF39" s="864"/>
      <c r="BG39" s="864"/>
      <c r="BH39" s="864"/>
      <c r="BI39" s="865"/>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20"/>
      <c r="DW39" s="821"/>
      <c r="DX39" s="821"/>
      <c r="DY39" s="821"/>
      <c r="DZ39" s="822"/>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66"/>
      <c r="AL40" s="867"/>
      <c r="AM40" s="867"/>
      <c r="AN40" s="867"/>
      <c r="AO40" s="867"/>
      <c r="AP40" s="867"/>
      <c r="AQ40" s="867"/>
      <c r="AR40" s="867"/>
      <c r="AS40" s="867"/>
      <c r="AT40" s="867"/>
      <c r="AU40" s="867"/>
      <c r="AV40" s="867"/>
      <c r="AW40" s="867"/>
      <c r="AX40" s="867"/>
      <c r="AY40" s="867"/>
      <c r="AZ40" s="868"/>
      <c r="BA40" s="868"/>
      <c r="BB40" s="868"/>
      <c r="BC40" s="868"/>
      <c r="BD40" s="868"/>
      <c r="BE40" s="864"/>
      <c r="BF40" s="864"/>
      <c r="BG40" s="864"/>
      <c r="BH40" s="864"/>
      <c r="BI40" s="865"/>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20"/>
      <c r="DW40" s="821"/>
      <c r="DX40" s="821"/>
      <c r="DY40" s="821"/>
      <c r="DZ40" s="822"/>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66"/>
      <c r="AL41" s="867"/>
      <c r="AM41" s="867"/>
      <c r="AN41" s="867"/>
      <c r="AO41" s="867"/>
      <c r="AP41" s="867"/>
      <c r="AQ41" s="867"/>
      <c r="AR41" s="867"/>
      <c r="AS41" s="867"/>
      <c r="AT41" s="867"/>
      <c r="AU41" s="867"/>
      <c r="AV41" s="867"/>
      <c r="AW41" s="867"/>
      <c r="AX41" s="867"/>
      <c r="AY41" s="867"/>
      <c r="AZ41" s="868"/>
      <c r="BA41" s="868"/>
      <c r="BB41" s="868"/>
      <c r="BC41" s="868"/>
      <c r="BD41" s="868"/>
      <c r="BE41" s="864"/>
      <c r="BF41" s="864"/>
      <c r="BG41" s="864"/>
      <c r="BH41" s="864"/>
      <c r="BI41" s="865"/>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20"/>
      <c r="DW41" s="821"/>
      <c r="DX41" s="821"/>
      <c r="DY41" s="821"/>
      <c r="DZ41" s="822"/>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66"/>
      <c r="AL42" s="867"/>
      <c r="AM42" s="867"/>
      <c r="AN42" s="867"/>
      <c r="AO42" s="867"/>
      <c r="AP42" s="867"/>
      <c r="AQ42" s="867"/>
      <c r="AR42" s="867"/>
      <c r="AS42" s="867"/>
      <c r="AT42" s="867"/>
      <c r="AU42" s="867"/>
      <c r="AV42" s="867"/>
      <c r="AW42" s="867"/>
      <c r="AX42" s="867"/>
      <c r="AY42" s="867"/>
      <c r="AZ42" s="868"/>
      <c r="BA42" s="868"/>
      <c r="BB42" s="868"/>
      <c r="BC42" s="868"/>
      <c r="BD42" s="868"/>
      <c r="BE42" s="864"/>
      <c r="BF42" s="864"/>
      <c r="BG42" s="864"/>
      <c r="BH42" s="864"/>
      <c r="BI42" s="865"/>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20"/>
      <c r="DW42" s="821"/>
      <c r="DX42" s="821"/>
      <c r="DY42" s="821"/>
      <c r="DZ42" s="822"/>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66"/>
      <c r="AL43" s="867"/>
      <c r="AM43" s="867"/>
      <c r="AN43" s="867"/>
      <c r="AO43" s="867"/>
      <c r="AP43" s="867"/>
      <c r="AQ43" s="867"/>
      <c r="AR43" s="867"/>
      <c r="AS43" s="867"/>
      <c r="AT43" s="867"/>
      <c r="AU43" s="867"/>
      <c r="AV43" s="867"/>
      <c r="AW43" s="867"/>
      <c r="AX43" s="867"/>
      <c r="AY43" s="867"/>
      <c r="AZ43" s="868"/>
      <c r="BA43" s="868"/>
      <c r="BB43" s="868"/>
      <c r="BC43" s="868"/>
      <c r="BD43" s="868"/>
      <c r="BE43" s="864"/>
      <c r="BF43" s="864"/>
      <c r="BG43" s="864"/>
      <c r="BH43" s="864"/>
      <c r="BI43" s="865"/>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20"/>
      <c r="DW43" s="821"/>
      <c r="DX43" s="821"/>
      <c r="DY43" s="821"/>
      <c r="DZ43" s="822"/>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66"/>
      <c r="AL44" s="867"/>
      <c r="AM44" s="867"/>
      <c r="AN44" s="867"/>
      <c r="AO44" s="867"/>
      <c r="AP44" s="867"/>
      <c r="AQ44" s="867"/>
      <c r="AR44" s="867"/>
      <c r="AS44" s="867"/>
      <c r="AT44" s="867"/>
      <c r="AU44" s="867"/>
      <c r="AV44" s="867"/>
      <c r="AW44" s="867"/>
      <c r="AX44" s="867"/>
      <c r="AY44" s="867"/>
      <c r="AZ44" s="868"/>
      <c r="BA44" s="868"/>
      <c r="BB44" s="868"/>
      <c r="BC44" s="868"/>
      <c r="BD44" s="868"/>
      <c r="BE44" s="864"/>
      <c r="BF44" s="864"/>
      <c r="BG44" s="864"/>
      <c r="BH44" s="864"/>
      <c r="BI44" s="865"/>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20"/>
      <c r="DW44" s="821"/>
      <c r="DX44" s="821"/>
      <c r="DY44" s="821"/>
      <c r="DZ44" s="822"/>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66"/>
      <c r="AL45" s="867"/>
      <c r="AM45" s="867"/>
      <c r="AN45" s="867"/>
      <c r="AO45" s="867"/>
      <c r="AP45" s="867"/>
      <c r="AQ45" s="867"/>
      <c r="AR45" s="867"/>
      <c r="AS45" s="867"/>
      <c r="AT45" s="867"/>
      <c r="AU45" s="867"/>
      <c r="AV45" s="867"/>
      <c r="AW45" s="867"/>
      <c r="AX45" s="867"/>
      <c r="AY45" s="867"/>
      <c r="AZ45" s="868"/>
      <c r="BA45" s="868"/>
      <c r="BB45" s="868"/>
      <c r="BC45" s="868"/>
      <c r="BD45" s="868"/>
      <c r="BE45" s="864"/>
      <c r="BF45" s="864"/>
      <c r="BG45" s="864"/>
      <c r="BH45" s="864"/>
      <c r="BI45" s="865"/>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20"/>
      <c r="DW45" s="821"/>
      <c r="DX45" s="821"/>
      <c r="DY45" s="821"/>
      <c r="DZ45" s="822"/>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66"/>
      <c r="AL46" s="867"/>
      <c r="AM46" s="867"/>
      <c r="AN46" s="867"/>
      <c r="AO46" s="867"/>
      <c r="AP46" s="867"/>
      <c r="AQ46" s="867"/>
      <c r="AR46" s="867"/>
      <c r="AS46" s="867"/>
      <c r="AT46" s="867"/>
      <c r="AU46" s="867"/>
      <c r="AV46" s="867"/>
      <c r="AW46" s="867"/>
      <c r="AX46" s="867"/>
      <c r="AY46" s="867"/>
      <c r="AZ46" s="868"/>
      <c r="BA46" s="868"/>
      <c r="BB46" s="868"/>
      <c r="BC46" s="868"/>
      <c r="BD46" s="868"/>
      <c r="BE46" s="864"/>
      <c r="BF46" s="864"/>
      <c r="BG46" s="864"/>
      <c r="BH46" s="864"/>
      <c r="BI46" s="865"/>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20"/>
      <c r="DW46" s="821"/>
      <c r="DX46" s="821"/>
      <c r="DY46" s="821"/>
      <c r="DZ46" s="822"/>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66"/>
      <c r="AL47" s="867"/>
      <c r="AM47" s="867"/>
      <c r="AN47" s="867"/>
      <c r="AO47" s="867"/>
      <c r="AP47" s="867"/>
      <c r="AQ47" s="867"/>
      <c r="AR47" s="867"/>
      <c r="AS47" s="867"/>
      <c r="AT47" s="867"/>
      <c r="AU47" s="867"/>
      <c r="AV47" s="867"/>
      <c r="AW47" s="867"/>
      <c r="AX47" s="867"/>
      <c r="AY47" s="867"/>
      <c r="AZ47" s="868"/>
      <c r="BA47" s="868"/>
      <c r="BB47" s="868"/>
      <c r="BC47" s="868"/>
      <c r="BD47" s="868"/>
      <c r="BE47" s="864"/>
      <c r="BF47" s="864"/>
      <c r="BG47" s="864"/>
      <c r="BH47" s="864"/>
      <c r="BI47" s="865"/>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20"/>
      <c r="DW47" s="821"/>
      <c r="DX47" s="821"/>
      <c r="DY47" s="821"/>
      <c r="DZ47" s="822"/>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66"/>
      <c r="AL48" s="867"/>
      <c r="AM48" s="867"/>
      <c r="AN48" s="867"/>
      <c r="AO48" s="867"/>
      <c r="AP48" s="867"/>
      <c r="AQ48" s="867"/>
      <c r="AR48" s="867"/>
      <c r="AS48" s="867"/>
      <c r="AT48" s="867"/>
      <c r="AU48" s="867"/>
      <c r="AV48" s="867"/>
      <c r="AW48" s="867"/>
      <c r="AX48" s="867"/>
      <c r="AY48" s="867"/>
      <c r="AZ48" s="868"/>
      <c r="BA48" s="868"/>
      <c r="BB48" s="868"/>
      <c r="BC48" s="868"/>
      <c r="BD48" s="868"/>
      <c r="BE48" s="864"/>
      <c r="BF48" s="864"/>
      <c r="BG48" s="864"/>
      <c r="BH48" s="864"/>
      <c r="BI48" s="865"/>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20"/>
      <c r="DW48" s="821"/>
      <c r="DX48" s="821"/>
      <c r="DY48" s="821"/>
      <c r="DZ48" s="822"/>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66"/>
      <c r="AL49" s="867"/>
      <c r="AM49" s="867"/>
      <c r="AN49" s="867"/>
      <c r="AO49" s="867"/>
      <c r="AP49" s="867"/>
      <c r="AQ49" s="867"/>
      <c r="AR49" s="867"/>
      <c r="AS49" s="867"/>
      <c r="AT49" s="867"/>
      <c r="AU49" s="867"/>
      <c r="AV49" s="867"/>
      <c r="AW49" s="867"/>
      <c r="AX49" s="867"/>
      <c r="AY49" s="867"/>
      <c r="AZ49" s="868"/>
      <c r="BA49" s="868"/>
      <c r="BB49" s="868"/>
      <c r="BC49" s="868"/>
      <c r="BD49" s="868"/>
      <c r="BE49" s="864"/>
      <c r="BF49" s="864"/>
      <c r="BG49" s="864"/>
      <c r="BH49" s="864"/>
      <c r="BI49" s="865"/>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20"/>
      <c r="DW49" s="821"/>
      <c r="DX49" s="821"/>
      <c r="DY49" s="821"/>
      <c r="DZ49" s="822"/>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69"/>
      <c r="R50" s="870"/>
      <c r="S50" s="870"/>
      <c r="T50" s="870"/>
      <c r="U50" s="870"/>
      <c r="V50" s="870"/>
      <c r="W50" s="870"/>
      <c r="X50" s="870"/>
      <c r="Y50" s="870"/>
      <c r="Z50" s="870"/>
      <c r="AA50" s="870"/>
      <c r="AB50" s="870"/>
      <c r="AC50" s="870"/>
      <c r="AD50" s="870"/>
      <c r="AE50" s="871"/>
      <c r="AF50" s="803"/>
      <c r="AG50" s="804"/>
      <c r="AH50" s="804"/>
      <c r="AI50" s="804"/>
      <c r="AJ50" s="805"/>
      <c r="AK50" s="872"/>
      <c r="AL50" s="870"/>
      <c r="AM50" s="870"/>
      <c r="AN50" s="870"/>
      <c r="AO50" s="870"/>
      <c r="AP50" s="870"/>
      <c r="AQ50" s="870"/>
      <c r="AR50" s="870"/>
      <c r="AS50" s="870"/>
      <c r="AT50" s="870"/>
      <c r="AU50" s="870"/>
      <c r="AV50" s="870"/>
      <c r="AW50" s="870"/>
      <c r="AX50" s="870"/>
      <c r="AY50" s="870"/>
      <c r="AZ50" s="873"/>
      <c r="BA50" s="873"/>
      <c r="BB50" s="873"/>
      <c r="BC50" s="873"/>
      <c r="BD50" s="873"/>
      <c r="BE50" s="864"/>
      <c r="BF50" s="864"/>
      <c r="BG50" s="864"/>
      <c r="BH50" s="864"/>
      <c r="BI50" s="865"/>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20"/>
      <c r="DW50" s="821"/>
      <c r="DX50" s="821"/>
      <c r="DY50" s="821"/>
      <c r="DZ50" s="822"/>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69"/>
      <c r="R51" s="870"/>
      <c r="S51" s="870"/>
      <c r="T51" s="870"/>
      <c r="U51" s="870"/>
      <c r="V51" s="870"/>
      <c r="W51" s="870"/>
      <c r="X51" s="870"/>
      <c r="Y51" s="870"/>
      <c r="Z51" s="870"/>
      <c r="AA51" s="870"/>
      <c r="AB51" s="870"/>
      <c r="AC51" s="870"/>
      <c r="AD51" s="870"/>
      <c r="AE51" s="871"/>
      <c r="AF51" s="803"/>
      <c r="AG51" s="804"/>
      <c r="AH51" s="804"/>
      <c r="AI51" s="804"/>
      <c r="AJ51" s="805"/>
      <c r="AK51" s="872"/>
      <c r="AL51" s="870"/>
      <c r="AM51" s="870"/>
      <c r="AN51" s="870"/>
      <c r="AO51" s="870"/>
      <c r="AP51" s="870"/>
      <c r="AQ51" s="870"/>
      <c r="AR51" s="870"/>
      <c r="AS51" s="870"/>
      <c r="AT51" s="870"/>
      <c r="AU51" s="870"/>
      <c r="AV51" s="870"/>
      <c r="AW51" s="870"/>
      <c r="AX51" s="870"/>
      <c r="AY51" s="870"/>
      <c r="AZ51" s="873"/>
      <c r="BA51" s="873"/>
      <c r="BB51" s="873"/>
      <c r="BC51" s="873"/>
      <c r="BD51" s="873"/>
      <c r="BE51" s="864"/>
      <c r="BF51" s="864"/>
      <c r="BG51" s="864"/>
      <c r="BH51" s="864"/>
      <c r="BI51" s="865"/>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20"/>
      <c r="DW51" s="821"/>
      <c r="DX51" s="821"/>
      <c r="DY51" s="821"/>
      <c r="DZ51" s="822"/>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69"/>
      <c r="R52" s="870"/>
      <c r="S52" s="870"/>
      <c r="T52" s="870"/>
      <c r="U52" s="870"/>
      <c r="V52" s="870"/>
      <c r="W52" s="870"/>
      <c r="X52" s="870"/>
      <c r="Y52" s="870"/>
      <c r="Z52" s="870"/>
      <c r="AA52" s="870"/>
      <c r="AB52" s="870"/>
      <c r="AC52" s="870"/>
      <c r="AD52" s="870"/>
      <c r="AE52" s="871"/>
      <c r="AF52" s="803"/>
      <c r="AG52" s="804"/>
      <c r="AH52" s="804"/>
      <c r="AI52" s="804"/>
      <c r="AJ52" s="805"/>
      <c r="AK52" s="872"/>
      <c r="AL52" s="870"/>
      <c r="AM52" s="870"/>
      <c r="AN52" s="870"/>
      <c r="AO52" s="870"/>
      <c r="AP52" s="870"/>
      <c r="AQ52" s="870"/>
      <c r="AR52" s="870"/>
      <c r="AS52" s="870"/>
      <c r="AT52" s="870"/>
      <c r="AU52" s="870"/>
      <c r="AV52" s="870"/>
      <c r="AW52" s="870"/>
      <c r="AX52" s="870"/>
      <c r="AY52" s="870"/>
      <c r="AZ52" s="873"/>
      <c r="BA52" s="873"/>
      <c r="BB52" s="873"/>
      <c r="BC52" s="873"/>
      <c r="BD52" s="873"/>
      <c r="BE52" s="864"/>
      <c r="BF52" s="864"/>
      <c r="BG52" s="864"/>
      <c r="BH52" s="864"/>
      <c r="BI52" s="865"/>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20"/>
      <c r="DW52" s="821"/>
      <c r="DX52" s="821"/>
      <c r="DY52" s="821"/>
      <c r="DZ52" s="822"/>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69"/>
      <c r="R53" s="870"/>
      <c r="S53" s="870"/>
      <c r="T53" s="870"/>
      <c r="U53" s="870"/>
      <c r="V53" s="870"/>
      <c r="W53" s="870"/>
      <c r="X53" s="870"/>
      <c r="Y53" s="870"/>
      <c r="Z53" s="870"/>
      <c r="AA53" s="870"/>
      <c r="AB53" s="870"/>
      <c r="AC53" s="870"/>
      <c r="AD53" s="870"/>
      <c r="AE53" s="871"/>
      <c r="AF53" s="803"/>
      <c r="AG53" s="804"/>
      <c r="AH53" s="804"/>
      <c r="AI53" s="804"/>
      <c r="AJ53" s="805"/>
      <c r="AK53" s="872"/>
      <c r="AL53" s="870"/>
      <c r="AM53" s="870"/>
      <c r="AN53" s="870"/>
      <c r="AO53" s="870"/>
      <c r="AP53" s="870"/>
      <c r="AQ53" s="870"/>
      <c r="AR53" s="870"/>
      <c r="AS53" s="870"/>
      <c r="AT53" s="870"/>
      <c r="AU53" s="870"/>
      <c r="AV53" s="870"/>
      <c r="AW53" s="870"/>
      <c r="AX53" s="870"/>
      <c r="AY53" s="870"/>
      <c r="AZ53" s="873"/>
      <c r="BA53" s="873"/>
      <c r="BB53" s="873"/>
      <c r="BC53" s="873"/>
      <c r="BD53" s="873"/>
      <c r="BE53" s="864"/>
      <c r="BF53" s="864"/>
      <c r="BG53" s="864"/>
      <c r="BH53" s="864"/>
      <c r="BI53" s="865"/>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20"/>
      <c r="DW53" s="821"/>
      <c r="DX53" s="821"/>
      <c r="DY53" s="821"/>
      <c r="DZ53" s="822"/>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69"/>
      <c r="R54" s="870"/>
      <c r="S54" s="870"/>
      <c r="T54" s="870"/>
      <c r="U54" s="870"/>
      <c r="V54" s="870"/>
      <c r="W54" s="870"/>
      <c r="X54" s="870"/>
      <c r="Y54" s="870"/>
      <c r="Z54" s="870"/>
      <c r="AA54" s="870"/>
      <c r="AB54" s="870"/>
      <c r="AC54" s="870"/>
      <c r="AD54" s="870"/>
      <c r="AE54" s="871"/>
      <c r="AF54" s="803"/>
      <c r="AG54" s="804"/>
      <c r="AH54" s="804"/>
      <c r="AI54" s="804"/>
      <c r="AJ54" s="805"/>
      <c r="AK54" s="872"/>
      <c r="AL54" s="870"/>
      <c r="AM54" s="870"/>
      <c r="AN54" s="870"/>
      <c r="AO54" s="870"/>
      <c r="AP54" s="870"/>
      <c r="AQ54" s="870"/>
      <c r="AR54" s="870"/>
      <c r="AS54" s="870"/>
      <c r="AT54" s="870"/>
      <c r="AU54" s="870"/>
      <c r="AV54" s="870"/>
      <c r="AW54" s="870"/>
      <c r="AX54" s="870"/>
      <c r="AY54" s="870"/>
      <c r="AZ54" s="873"/>
      <c r="BA54" s="873"/>
      <c r="BB54" s="873"/>
      <c r="BC54" s="873"/>
      <c r="BD54" s="873"/>
      <c r="BE54" s="864"/>
      <c r="BF54" s="864"/>
      <c r="BG54" s="864"/>
      <c r="BH54" s="864"/>
      <c r="BI54" s="865"/>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20"/>
      <c r="DW54" s="821"/>
      <c r="DX54" s="821"/>
      <c r="DY54" s="821"/>
      <c r="DZ54" s="822"/>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69"/>
      <c r="R55" s="870"/>
      <c r="S55" s="870"/>
      <c r="T55" s="870"/>
      <c r="U55" s="870"/>
      <c r="V55" s="870"/>
      <c r="W55" s="870"/>
      <c r="X55" s="870"/>
      <c r="Y55" s="870"/>
      <c r="Z55" s="870"/>
      <c r="AA55" s="870"/>
      <c r="AB55" s="870"/>
      <c r="AC55" s="870"/>
      <c r="AD55" s="870"/>
      <c r="AE55" s="871"/>
      <c r="AF55" s="803"/>
      <c r="AG55" s="804"/>
      <c r="AH55" s="804"/>
      <c r="AI55" s="804"/>
      <c r="AJ55" s="805"/>
      <c r="AK55" s="872"/>
      <c r="AL55" s="870"/>
      <c r="AM55" s="870"/>
      <c r="AN55" s="870"/>
      <c r="AO55" s="870"/>
      <c r="AP55" s="870"/>
      <c r="AQ55" s="870"/>
      <c r="AR55" s="870"/>
      <c r="AS55" s="870"/>
      <c r="AT55" s="870"/>
      <c r="AU55" s="870"/>
      <c r="AV55" s="870"/>
      <c r="AW55" s="870"/>
      <c r="AX55" s="870"/>
      <c r="AY55" s="870"/>
      <c r="AZ55" s="873"/>
      <c r="BA55" s="873"/>
      <c r="BB55" s="873"/>
      <c r="BC55" s="873"/>
      <c r="BD55" s="873"/>
      <c r="BE55" s="864"/>
      <c r="BF55" s="864"/>
      <c r="BG55" s="864"/>
      <c r="BH55" s="864"/>
      <c r="BI55" s="865"/>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20"/>
      <c r="DW55" s="821"/>
      <c r="DX55" s="821"/>
      <c r="DY55" s="821"/>
      <c r="DZ55" s="822"/>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69"/>
      <c r="R56" s="870"/>
      <c r="S56" s="870"/>
      <c r="T56" s="870"/>
      <c r="U56" s="870"/>
      <c r="V56" s="870"/>
      <c r="W56" s="870"/>
      <c r="X56" s="870"/>
      <c r="Y56" s="870"/>
      <c r="Z56" s="870"/>
      <c r="AA56" s="870"/>
      <c r="AB56" s="870"/>
      <c r="AC56" s="870"/>
      <c r="AD56" s="870"/>
      <c r="AE56" s="871"/>
      <c r="AF56" s="803"/>
      <c r="AG56" s="804"/>
      <c r="AH56" s="804"/>
      <c r="AI56" s="804"/>
      <c r="AJ56" s="805"/>
      <c r="AK56" s="872"/>
      <c r="AL56" s="870"/>
      <c r="AM56" s="870"/>
      <c r="AN56" s="870"/>
      <c r="AO56" s="870"/>
      <c r="AP56" s="870"/>
      <c r="AQ56" s="870"/>
      <c r="AR56" s="870"/>
      <c r="AS56" s="870"/>
      <c r="AT56" s="870"/>
      <c r="AU56" s="870"/>
      <c r="AV56" s="870"/>
      <c r="AW56" s="870"/>
      <c r="AX56" s="870"/>
      <c r="AY56" s="870"/>
      <c r="AZ56" s="873"/>
      <c r="BA56" s="873"/>
      <c r="BB56" s="873"/>
      <c r="BC56" s="873"/>
      <c r="BD56" s="873"/>
      <c r="BE56" s="864"/>
      <c r="BF56" s="864"/>
      <c r="BG56" s="864"/>
      <c r="BH56" s="864"/>
      <c r="BI56" s="865"/>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20"/>
      <c r="DW56" s="821"/>
      <c r="DX56" s="821"/>
      <c r="DY56" s="821"/>
      <c r="DZ56" s="822"/>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69"/>
      <c r="R57" s="870"/>
      <c r="S57" s="870"/>
      <c r="T57" s="870"/>
      <c r="U57" s="870"/>
      <c r="V57" s="870"/>
      <c r="W57" s="870"/>
      <c r="X57" s="870"/>
      <c r="Y57" s="870"/>
      <c r="Z57" s="870"/>
      <c r="AA57" s="870"/>
      <c r="AB57" s="870"/>
      <c r="AC57" s="870"/>
      <c r="AD57" s="870"/>
      <c r="AE57" s="871"/>
      <c r="AF57" s="803"/>
      <c r="AG57" s="804"/>
      <c r="AH57" s="804"/>
      <c r="AI57" s="804"/>
      <c r="AJ57" s="805"/>
      <c r="AK57" s="872"/>
      <c r="AL57" s="870"/>
      <c r="AM57" s="870"/>
      <c r="AN57" s="870"/>
      <c r="AO57" s="870"/>
      <c r="AP57" s="870"/>
      <c r="AQ57" s="870"/>
      <c r="AR57" s="870"/>
      <c r="AS57" s="870"/>
      <c r="AT57" s="870"/>
      <c r="AU57" s="870"/>
      <c r="AV57" s="870"/>
      <c r="AW57" s="870"/>
      <c r="AX57" s="870"/>
      <c r="AY57" s="870"/>
      <c r="AZ57" s="873"/>
      <c r="BA57" s="873"/>
      <c r="BB57" s="873"/>
      <c r="BC57" s="873"/>
      <c r="BD57" s="873"/>
      <c r="BE57" s="864"/>
      <c r="BF57" s="864"/>
      <c r="BG57" s="864"/>
      <c r="BH57" s="864"/>
      <c r="BI57" s="865"/>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20"/>
      <c r="DW57" s="821"/>
      <c r="DX57" s="821"/>
      <c r="DY57" s="821"/>
      <c r="DZ57" s="822"/>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69"/>
      <c r="R58" s="870"/>
      <c r="S58" s="870"/>
      <c r="T58" s="870"/>
      <c r="U58" s="870"/>
      <c r="V58" s="870"/>
      <c r="W58" s="870"/>
      <c r="X58" s="870"/>
      <c r="Y58" s="870"/>
      <c r="Z58" s="870"/>
      <c r="AA58" s="870"/>
      <c r="AB58" s="870"/>
      <c r="AC58" s="870"/>
      <c r="AD58" s="870"/>
      <c r="AE58" s="871"/>
      <c r="AF58" s="803"/>
      <c r="AG58" s="804"/>
      <c r="AH58" s="804"/>
      <c r="AI58" s="804"/>
      <c r="AJ58" s="805"/>
      <c r="AK58" s="872"/>
      <c r="AL58" s="870"/>
      <c r="AM58" s="870"/>
      <c r="AN58" s="870"/>
      <c r="AO58" s="870"/>
      <c r="AP58" s="870"/>
      <c r="AQ58" s="870"/>
      <c r="AR58" s="870"/>
      <c r="AS58" s="870"/>
      <c r="AT58" s="870"/>
      <c r="AU58" s="870"/>
      <c r="AV58" s="870"/>
      <c r="AW58" s="870"/>
      <c r="AX58" s="870"/>
      <c r="AY58" s="870"/>
      <c r="AZ58" s="873"/>
      <c r="BA58" s="873"/>
      <c r="BB58" s="873"/>
      <c r="BC58" s="873"/>
      <c r="BD58" s="873"/>
      <c r="BE58" s="864"/>
      <c r="BF58" s="864"/>
      <c r="BG58" s="864"/>
      <c r="BH58" s="864"/>
      <c r="BI58" s="865"/>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20"/>
      <c r="DW58" s="821"/>
      <c r="DX58" s="821"/>
      <c r="DY58" s="821"/>
      <c r="DZ58" s="822"/>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69"/>
      <c r="R59" s="870"/>
      <c r="S59" s="870"/>
      <c r="T59" s="870"/>
      <c r="U59" s="870"/>
      <c r="V59" s="870"/>
      <c r="W59" s="870"/>
      <c r="X59" s="870"/>
      <c r="Y59" s="870"/>
      <c r="Z59" s="870"/>
      <c r="AA59" s="870"/>
      <c r="AB59" s="870"/>
      <c r="AC59" s="870"/>
      <c r="AD59" s="870"/>
      <c r="AE59" s="871"/>
      <c r="AF59" s="803"/>
      <c r="AG59" s="804"/>
      <c r="AH59" s="804"/>
      <c r="AI59" s="804"/>
      <c r="AJ59" s="805"/>
      <c r="AK59" s="872"/>
      <c r="AL59" s="870"/>
      <c r="AM59" s="870"/>
      <c r="AN59" s="870"/>
      <c r="AO59" s="870"/>
      <c r="AP59" s="870"/>
      <c r="AQ59" s="870"/>
      <c r="AR59" s="870"/>
      <c r="AS59" s="870"/>
      <c r="AT59" s="870"/>
      <c r="AU59" s="870"/>
      <c r="AV59" s="870"/>
      <c r="AW59" s="870"/>
      <c r="AX59" s="870"/>
      <c r="AY59" s="870"/>
      <c r="AZ59" s="873"/>
      <c r="BA59" s="873"/>
      <c r="BB59" s="873"/>
      <c r="BC59" s="873"/>
      <c r="BD59" s="873"/>
      <c r="BE59" s="864"/>
      <c r="BF59" s="864"/>
      <c r="BG59" s="864"/>
      <c r="BH59" s="864"/>
      <c r="BI59" s="865"/>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20"/>
      <c r="DW59" s="821"/>
      <c r="DX59" s="821"/>
      <c r="DY59" s="821"/>
      <c r="DZ59" s="822"/>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69"/>
      <c r="R60" s="870"/>
      <c r="S60" s="870"/>
      <c r="T60" s="870"/>
      <c r="U60" s="870"/>
      <c r="V60" s="870"/>
      <c r="W60" s="870"/>
      <c r="X60" s="870"/>
      <c r="Y60" s="870"/>
      <c r="Z60" s="870"/>
      <c r="AA60" s="870"/>
      <c r="AB60" s="870"/>
      <c r="AC60" s="870"/>
      <c r="AD60" s="870"/>
      <c r="AE60" s="871"/>
      <c r="AF60" s="803"/>
      <c r="AG60" s="804"/>
      <c r="AH60" s="804"/>
      <c r="AI60" s="804"/>
      <c r="AJ60" s="805"/>
      <c r="AK60" s="872"/>
      <c r="AL60" s="870"/>
      <c r="AM60" s="870"/>
      <c r="AN60" s="870"/>
      <c r="AO60" s="870"/>
      <c r="AP60" s="870"/>
      <c r="AQ60" s="870"/>
      <c r="AR60" s="870"/>
      <c r="AS60" s="870"/>
      <c r="AT60" s="870"/>
      <c r="AU60" s="870"/>
      <c r="AV60" s="870"/>
      <c r="AW60" s="870"/>
      <c r="AX60" s="870"/>
      <c r="AY60" s="870"/>
      <c r="AZ60" s="873"/>
      <c r="BA60" s="873"/>
      <c r="BB60" s="873"/>
      <c r="BC60" s="873"/>
      <c r="BD60" s="873"/>
      <c r="BE60" s="864"/>
      <c r="BF60" s="864"/>
      <c r="BG60" s="864"/>
      <c r="BH60" s="864"/>
      <c r="BI60" s="865"/>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20"/>
      <c r="DW60" s="821"/>
      <c r="DX60" s="821"/>
      <c r="DY60" s="821"/>
      <c r="DZ60" s="822"/>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69"/>
      <c r="R61" s="870"/>
      <c r="S61" s="870"/>
      <c r="T61" s="870"/>
      <c r="U61" s="870"/>
      <c r="V61" s="870"/>
      <c r="W61" s="870"/>
      <c r="X61" s="870"/>
      <c r="Y61" s="870"/>
      <c r="Z61" s="870"/>
      <c r="AA61" s="870"/>
      <c r="AB61" s="870"/>
      <c r="AC61" s="870"/>
      <c r="AD61" s="870"/>
      <c r="AE61" s="871"/>
      <c r="AF61" s="803"/>
      <c r="AG61" s="804"/>
      <c r="AH61" s="804"/>
      <c r="AI61" s="804"/>
      <c r="AJ61" s="805"/>
      <c r="AK61" s="872"/>
      <c r="AL61" s="870"/>
      <c r="AM61" s="870"/>
      <c r="AN61" s="870"/>
      <c r="AO61" s="870"/>
      <c r="AP61" s="870"/>
      <c r="AQ61" s="870"/>
      <c r="AR61" s="870"/>
      <c r="AS61" s="870"/>
      <c r="AT61" s="870"/>
      <c r="AU61" s="870"/>
      <c r="AV61" s="870"/>
      <c r="AW61" s="870"/>
      <c r="AX61" s="870"/>
      <c r="AY61" s="870"/>
      <c r="AZ61" s="873"/>
      <c r="BA61" s="873"/>
      <c r="BB61" s="873"/>
      <c r="BC61" s="873"/>
      <c r="BD61" s="873"/>
      <c r="BE61" s="864"/>
      <c r="BF61" s="864"/>
      <c r="BG61" s="864"/>
      <c r="BH61" s="864"/>
      <c r="BI61" s="865"/>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20"/>
      <c r="DW61" s="821"/>
      <c r="DX61" s="821"/>
      <c r="DY61" s="821"/>
      <c r="DZ61" s="822"/>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69"/>
      <c r="R62" s="870"/>
      <c r="S62" s="870"/>
      <c r="T62" s="870"/>
      <c r="U62" s="870"/>
      <c r="V62" s="870"/>
      <c r="W62" s="870"/>
      <c r="X62" s="870"/>
      <c r="Y62" s="870"/>
      <c r="Z62" s="870"/>
      <c r="AA62" s="870"/>
      <c r="AB62" s="870"/>
      <c r="AC62" s="870"/>
      <c r="AD62" s="870"/>
      <c r="AE62" s="871"/>
      <c r="AF62" s="803"/>
      <c r="AG62" s="804"/>
      <c r="AH62" s="804"/>
      <c r="AI62" s="804"/>
      <c r="AJ62" s="805"/>
      <c r="AK62" s="872"/>
      <c r="AL62" s="870"/>
      <c r="AM62" s="870"/>
      <c r="AN62" s="870"/>
      <c r="AO62" s="870"/>
      <c r="AP62" s="870"/>
      <c r="AQ62" s="870"/>
      <c r="AR62" s="870"/>
      <c r="AS62" s="870"/>
      <c r="AT62" s="870"/>
      <c r="AU62" s="870"/>
      <c r="AV62" s="870"/>
      <c r="AW62" s="870"/>
      <c r="AX62" s="870"/>
      <c r="AY62" s="870"/>
      <c r="AZ62" s="873"/>
      <c r="BA62" s="873"/>
      <c r="BB62" s="873"/>
      <c r="BC62" s="873"/>
      <c r="BD62" s="873"/>
      <c r="BE62" s="864"/>
      <c r="BF62" s="864"/>
      <c r="BG62" s="864"/>
      <c r="BH62" s="864"/>
      <c r="BI62" s="865"/>
      <c r="BJ62" s="881" t="s">
        <v>410</v>
      </c>
      <c r="BK62" s="842"/>
      <c r="BL62" s="842"/>
      <c r="BM62" s="842"/>
      <c r="BN62" s="843"/>
      <c r="BO62" s="265"/>
      <c r="BP62" s="265"/>
      <c r="BQ62" s="262">
        <v>56</v>
      </c>
      <c r="BR62" s="263"/>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20"/>
      <c r="DW62" s="821"/>
      <c r="DX62" s="821"/>
      <c r="DY62" s="821"/>
      <c r="DZ62" s="822"/>
      <c r="EA62" s="246"/>
    </row>
    <row r="63" spans="1:131" s="247" customFormat="1" ht="26.25" customHeight="1" thickBot="1" x14ac:dyDescent="0.25">
      <c r="A63" s="264" t="s">
        <v>393</v>
      </c>
      <c r="B63" s="826" t="s">
        <v>411</v>
      </c>
      <c r="C63" s="827"/>
      <c r="D63" s="827"/>
      <c r="E63" s="827"/>
      <c r="F63" s="827"/>
      <c r="G63" s="827"/>
      <c r="H63" s="827"/>
      <c r="I63" s="827"/>
      <c r="J63" s="827"/>
      <c r="K63" s="827"/>
      <c r="L63" s="827"/>
      <c r="M63" s="827"/>
      <c r="N63" s="827"/>
      <c r="O63" s="827"/>
      <c r="P63" s="828"/>
      <c r="Q63" s="874"/>
      <c r="R63" s="875"/>
      <c r="S63" s="875"/>
      <c r="T63" s="875"/>
      <c r="U63" s="875"/>
      <c r="V63" s="875"/>
      <c r="W63" s="875"/>
      <c r="X63" s="875"/>
      <c r="Y63" s="875"/>
      <c r="Z63" s="875"/>
      <c r="AA63" s="875"/>
      <c r="AB63" s="875"/>
      <c r="AC63" s="875"/>
      <c r="AD63" s="875"/>
      <c r="AE63" s="876"/>
      <c r="AF63" s="877">
        <v>1104</v>
      </c>
      <c r="AG63" s="878"/>
      <c r="AH63" s="878"/>
      <c r="AI63" s="878"/>
      <c r="AJ63" s="879"/>
      <c r="AK63" s="880"/>
      <c r="AL63" s="875"/>
      <c r="AM63" s="875"/>
      <c r="AN63" s="875"/>
      <c r="AO63" s="875"/>
      <c r="AP63" s="878">
        <f>SUM(AP28:AT62)</f>
        <v>5817</v>
      </c>
      <c r="AQ63" s="878"/>
      <c r="AR63" s="878"/>
      <c r="AS63" s="878"/>
      <c r="AT63" s="878"/>
      <c r="AU63" s="878">
        <f>SUM(AU28:AY62)</f>
        <v>5017</v>
      </c>
      <c r="AV63" s="878"/>
      <c r="AW63" s="878"/>
      <c r="AX63" s="878"/>
      <c r="AY63" s="878"/>
      <c r="AZ63" s="882"/>
      <c r="BA63" s="882"/>
      <c r="BB63" s="882"/>
      <c r="BC63" s="882"/>
      <c r="BD63" s="882"/>
      <c r="BE63" s="883"/>
      <c r="BF63" s="883"/>
      <c r="BG63" s="883"/>
      <c r="BH63" s="883"/>
      <c r="BI63" s="884"/>
      <c r="BJ63" s="885" t="s">
        <v>412</v>
      </c>
      <c r="BK63" s="886"/>
      <c r="BL63" s="886"/>
      <c r="BM63" s="886"/>
      <c r="BN63" s="887"/>
      <c r="BO63" s="265"/>
      <c r="BP63" s="265"/>
      <c r="BQ63" s="262">
        <v>57</v>
      </c>
      <c r="BR63" s="263"/>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20"/>
      <c r="DW63" s="821"/>
      <c r="DX63" s="821"/>
      <c r="DY63" s="821"/>
      <c r="DZ63" s="822"/>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20"/>
      <c r="DW64" s="821"/>
      <c r="DX64" s="821"/>
      <c r="DY64" s="821"/>
      <c r="DZ64" s="822"/>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20"/>
      <c r="DW65" s="821"/>
      <c r="DX65" s="821"/>
      <c r="DY65" s="821"/>
      <c r="DZ65" s="822"/>
      <c r="EA65" s="246"/>
    </row>
    <row r="66" spans="1:131" s="247" customFormat="1" ht="26.25" customHeight="1" x14ac:dyDescent="0.2">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417</v>
      </c>
      <c r="AB66" s="760"/>
      <c r="AC66" s="760"/>
      <c r="AD66" s="760"/>
      <c r="AE66" s="761"/>
      <c r="AF66" s="888" t="s">
        <v>418</v>
      </c>
      <c r="AG66" s="849"/>
      <c r="AH66" s="849"/>
      <c r="AI66" s="849"/>
      <c r="AJ66" s="889"/>
      <c r="AK66" s="759" t="s">
        <v>401</v>
      </c>
      <c r="AL66" s="783"/>
      <c r="AM66" s="783"/>
      <c r="AN66" s="783"/>
      <c r="AO66" s="784"/>
      <c r="AP66" s="759" t="s">
        <v>419</v>
      </c>
      <c r="AQ66" s="760"/>
      <c r="AR66" s="760"/>
      <c r="AS66" s="760"/>
      <c r="AT66" s="761"/>
      <c r="AU66" s="759" t="s">
        <v>420</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899"/>
      <c r="BT66" s="900"/>
      <c r="BU66" s="900"/>
      <c r="BV66" s="900"/>
      <c r="BW66" s="900"/>
      <c r="BX66" s="900"/>
      <c r="BY66" s="900"/>
      <c r="BZ66" s="900"/>
      <c r="CA66" s="900"/>
      <c r="CB66" s="900"/>
      <c r="CC66" s="900"/>
      <c r="CD66" s="900"/>
      <c r="CE66" s="900"/>
      <c r="CF66" s="900"/>
      <c r="CG66" s="901"/>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0"/>
      <c r="AG67" s="852"/>
      <c r="AH67" s="852"/>
      <c r="AI67" s="852"/>
      <c r="AJ67" s="891"/>
      <c r="AK67" s="892"/>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899"/>
      <c r="BT67" s="900"/>
      <c r="BU67" s="900"/>
      <c r="BV67" s="900"/>
      <c r="BW67" s="900"/>
      <c r="BX67" s="900"/>
      <c r="BY67" s="900"/>
      <c r="BZ67" s="900"/>
      <c r="CA67" s="900"/>
      <c r="CB67" s="900"/>
      <c r="CC67" s="900"/>
      <c r="CD67" s="900"/>
      <c r="CE67" s="900"/>
      <c r="CF67" s="900"/>
      <c r="CG67" s="901"/>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46"/>
    </row>
    <row r="68" spans="1:131" s="247" customFormat="1" ht="26.25" customHeight="1" thickTop="1" x14ac:dyDescent="0.2">
      <c r="A68" s="258">
        <v>1</v>
      </c>
      <c r="B68" s="905" t="s">
        <v>586</v>
      </c>
      <c r="C68" s="906"/>
      <c r="D68" s="906"/>
      <c r="E68" s="906"/>
      <c r="F68" s="906"/>
      <c r="G68" s="906"/>
      <c r="H68" s="906"/>
      <c r="I68" s="906"/>
      <c r="J68" s="906"/>
      <c r="K68" s="906"/>
      <c r="L68" s="906"/>
      <c r="M68" s="906"/>
      <c r="N68" s="906"/>
      <c r="O68" s="906"/>
      <c r="P68" s="907"/>
      <c r="Q68" s="908">
        <v>1100</v>
      </c>
      <c r="R68" s="902"/>
      <c r="S68" s="902"/>
      <c r="T68" s="902"/>
      <c r="U68" s="902"/>
      <c r="V68" s="902">
        <v>1035</v>
      </c>
      <c r="W68" s="902"/>
      <c r="X68" s="902"/>
      <c r="Y68" s="902"/>
      <c r="Z68" s="902"/>
      <c r="AA68" s="902">
        <v>65</v>
      </c>
      <c r="AB68" s="902"/>
      <c r="AC68" s="902"/>
      <c r="AD68" s="902"/>
      <c r="AE68" s="902"/>
      <c r="AF68" s="902">
        <v>65</v>
      </c>
      <c r="AG68" s="902"/>
      <c r="AH68" s="902"/>
      <c r="AI68" s="902"/>
      <c r="AJ68" s="902"/>
      <c r="AK68" s="902" t="s">
        <v>596</v>
      </c>
      <c r="AL68" s="902"/>
      <c r="AM68" s="902"/>
      <c r="AN68" s="902"/>
      <c r="AO68" s="902"/>
      <c r="AP68" s="902" t="s">
        <v>578</v>
      </c>
      <c r="AQ68" s="902"/>
      <c r="AR68" s="902"/>
      <c r="AS68" s="902"/>
      <c r="AT68" s="902"/>
      <c r="AU68" s="902" t="s">
        <v>578</v>
      </c>
      <c r="AV68" s="902"/>
      <c r="AW68" s="902"/>
      <c r="AX68" s="902"/>
      <c r="AY68" s="902"/>
      <c r="AZ68" s="903"/>
      <c r="BA68" s="903"/>
      <c r="BB68" s="903"/>
      <c r="BC68" s="903"/>
      <c r="BD68" s="904"/>
      <c r="BE68" s="265"/>
      <c r="BF68" s="265"/>
      <c r="BG68" s="265"/>
      <c r="BH68" s="265"/>
      <c r="BI68" s="265"/>
      <c r="BJ68" s="265"/>
      <c r="BK68" s="265"/>
      <c r="BL68" s="265"/>
      <c r="BM68" s="265"/>
      <c r="BN68" s="265"/>
      <c r="BO68" s="265"/>
      <c r="BP68" s="265"/>
      <c r="BQ68" s="262">
        <v>62</v>
      </c>
      <c r="BR68" s="267"/>
      <c r="BS68" s="899"/>
      <c r="BT68" s="900"/>
      <c r="BU68" s="900"/>
      <c r="BV68" s="900"/>
      <c r="BW68" s="900"/>
      <c r="BX68" s="900"/>
      <c r="BY68" s="900"/>
      <c r="BZ68" s="900"/>
      <c r="CA68" s="900"/>
      <c r="CB68" s="900"/>
      <c r="CC68" s="900"/>
      <c r="CD68" s="900"/>
      <c r="CE68" s="900"/>
      <c r="CF68" s="900"/>
      <c r="CG68" s="901"/>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46"/>
    </row>
    <row r="69" spans="1:131" s="247" customFormat="1" ht="26.25" customHeight="1" x14ac:dyDescent="0.2">
      <c r="A69" s="261">
        <v>2</v>
      </c>
      <c r="B69" s="909" t="s">
        <v>587</v>
      </c>
      <c r="C69" s="910"/>
      <c r="D69" s="910"/>
      <c r="E69" s="910"/>
      <c r="F69" s="910"/>
      <c r="G69" s="910"/>
      <c r="H69" s="910"/>
      <c r="I69" s="910"/>
      <c r="J69" s="910"/>
      <c r="K69" s="910"/>
      <c r="L69" s="910"/>
      <c r="M69" s="910"/>
      <c r="N69" s="910"/>
      <c r="O69" s="910"/>
      <c r="P69" s="911"/>
      <c r="Q69" s="912">
        <v>407834</v>
      </c>
      <c r="R69" s="867"/>
      <c r="S69" s="867"/>
      <c r="T69" s="867"/>
      <c r="U69" s="867"/>
      <c r="V69" s="867">
        <v>401518</v>
      </c>
      <c r="W69" s="867"/>
      <c r="X69" s="867"/>
      <c r="Y69" s="867"/>
      <c r="Z69" s="867"/>
      <c r="AA69" s="867">
        <v>6315</v>
      </c>
      <c r="AB69" s="867"/>
      <c r="AC69" s="867"/>
      <c r="AD69" s="867"/>
      <c r="AE69" s="867"/>
      <c r="AF69" s="867">
        <v>6315</v>
      </c>
      <c r="AG69" s="867"/>
      <c r="AH69" s="867"/>
      <c r="AI69" s="867"/>
      <c r="AJ69" s="867"/>
      <c r="AK69" s="867">
        <v>745</v>
      </c>
      <c r="AL69" s="867"/>
      <c r="AM69" s="867"/>
      <c r="AN69" s="867"/>
      <c r="AO69" s="867"/>
      <c r="AP69" s="867" t="s">
        <v>595</v>
      </c>
      <c r="AQ69" s="867"/>
      <c r="AR69" s="867"/>
      <c r="AS69" s="867"/>
      <c r="AT69" s="867"/>
      <c r="AU69" s="867" t="s">
        <v>580</v>
      </c>
      <c r="AV69" s="867"/>
      <c r="AW69" s="867"/>
      <c r="AX69" s="867"/>
      <c r="AY69" s="867"/>
      <c r="AZ69" s="913"/>
      <c r="BA69" s="913"/>
      <c r="BB69" s="913"/>
      <c r="BC69" s="913"/>
      <c r="BD69" s="914"/>
      <c r="BE69" s="265"/>
      <c r="BF69" s="265"/>
      <c r="BG69" s="265"/>
      <c r="BH69" s="265"/>
      <c r="BI69" s="265"/>
      <c r="BJ69" s="265"/>
      <c r="BK69" s="265"/>
      <c r="BL69" s="265"/>
      <c r="BM69" s="265"/>
      <c r="BN69" s="265"/>
      <c r="BO69" s="265"/>
      <c r="BP69" s="265"/>
      <c r="BQ69" s="262">
        <v>63</v>
      </c>
      <c r="BR69" s="267"/>
      <c r="BS69" s="899"/>
      <c r="BT69" s="900"/>
      <c r="BU69" s="900"/>
      <c r="BV69" s="900"/>
      <c r="BW69" s="900"/>
      <c r="BX69" s="900"/>
      <c r="BY69" s="900"/>
      <c r="BZ69" s="900"/>
      <c r="CA69" s="900"/>
      <c r="CB69" s="900"/>
      <c r="CC69" s="900"/>
      <c r="CD69" s="900"/>
      <c r="CE69" s="900"/>
      <c r="CF69" s="900"/>
      <c r="CG69" s="901"/>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46"/>
    </row>
    <row r="70" spans="1:131" s="247" customFormat="1" ht="26.25" customHeight="1" x14ac:dyDescent="0.2">
      <c r="A70" s="261">
        <v>3</v>
      </c>
      <c r="B70" s="909" t="s">
        <v>588</v>
      </c>
      <c r="C70" s="910"/>
      <c r="D70" s="910"/>
      <c r="E70" s="910"/>
      <c r="F70" s="910"/>
      <c r="G70" s="910"/>
      <c r="H70" s="910"/>
      <c r="I70" s="910"/>
      <c r="J70" s="910"/>
      <c r="K70" s="910"/>
      <c r="L70" s="910"/>
      <c r="M70" s="910"/>
      <c r="N70" s="910"/>
      <c r="O70" s="910"/>
      <c r="P70" s="911"/>
      <c r="Q70" s="912">
        <v>4473</v>
      </c>
      <c r="R70" s="867"/>
      <c r="S70" s="867"/>
      <c r="T70" s="867"/>
      <c r="U70" s="867"/>
      <c r="V70" s="867">
        <v>4186</v>
      </c>
      <c r="W70" s="867"/>
      <c r="X70" s="867"/>
      <c r="Y70" s="867"/>
      <c r="Z70" s="867"/>
      <c r="AA70" s="867">
        <v>286</v>
      </c>
      <c r="AB70" s="867"/>
      <c r="AC70" s="867"/>
      <c r="AD70" s="867"/>
      <c r="AE70" s="867"/>
      <c r="AF70" s="867" t="s">
        <v>578</v>
      </c>
      <c r="AG70" s="867"/>
      <c r="AH70" s="867"/>
      <c r="AI70" s="867"/>
      <c r="AJ70" s="867"/>
      <c r="AK70" s="867" t="s">
        <v>592</v>
      </c>
      <c r="AL70" s="867"/>
      <c r="AM70" s="867"/>
      <c r="AN70" s="867"/>
      <c r="AO70" s="867"/>
      <c r="AP70" s="867">
        <v>1378</v>
      </c>
      <c r="AQ70" s="867"/>
      <c r="AR70" s="867"/>
      <c r="AS70" s="867"/>
      <c r="AT70" s="867"/>
      <c r="AU70" s="867">
        <v>241</v>
      </c>
      <c r="AV70" s="867"/>
      <c r="AW70" s="867"/>
      <c r="AX70" s="867"/>
      <c r="AY70" s="867"/>
      <c r="AZ70" s="913"/>
      <c r="BA70" s="913"/>
      <c r="BB70" s="913"/>
      <c r="BC70" s="913"/>
      <c r="BD70" s="914"/>
      <c r="BE70" s="265"/>
      <c r="BF70" s="265"/>
      <c r="BG70" s="265"/>
      <c r="BH70" s="265"/>
      <c r="BI70" s="265"/>
      <c r="BJ70" s="265"/>
      <c r="BK70" s="265"/>
      <c r="BL70" s="265"/>
      <c r="BM70" s="265"/>
      <c r="BN70" s="265"/>
      <c r="BO70" s="265"/>
      <c r="BP70" s="265"/>
      <c r="BQ70" s="262">
        <v>64</v>
      </c>
      <c r="BR70" s="267"/>
      <c r="BS70" s="899"/>
      <c r="BT70" s="900"/>
      <c r="BU70" s="900"/>
      <c r="BV70" s="900"/>
      <c r="BW70" s="900"/>
      <c r="BX70" s="900"/>
      <c r="BY70" s="900"/>
      <c r="BZ70" s="900"/>
      <c r="CA70" s="900"/>
      <c r="CB70" s="900"/>
      <c r="CC70" s="900"/>
      <c r="CD70" s="900"/>
      <c r="CE70" s="900"/>
      <c r="CF70" s="900"/>
      <c r="CG70" s="901"/>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46"/>
    </row>
    <row r="71" spans="1:131" s="247" customFormat="1" ht="26.25" customHeight="1" x14ac:dyDescent="0.2">
      <c r="A71" s="261">
        <v>4</v>
      </c>
      <c r="B71" s="909" t="s">
        <v>589</v>
      </c>
      <c r="C71" s="910"/>
      <c r="D71" s="910"/>
      <c r="E71" s="910"/>
      <c r="F71" s="910"/>
      <c r="G71" s="910"/>
      <c r="H71" s="910"/>
      <c r="I71" s="910"/>
      <c r="J71" s="910"/>
      <c r="K71" s="910"/>
      <c r="L71" s="910"/>
      <c r="M71" s="910"/>
      <c r="N71" s="910"/>
      <c r="O71" s="910"/>
      <c r="P71" s="911"/>
      <c r="Q71" s="912">
        <v>6467</v>
      </c>
      <c r="R71" s="867"/>
      <c r="S71" s="867"/>
      <c r="T71" s="867"/>
      <c r="U71" s="867"/>
      <c r="V71" s="867">
        <v>6270</v>
      </c>
      <c r="W71" s="867"/>
      <c r="X71" s="867"/>
      <c r="Y71" s="867"/>
      <c r="Z71" s="867"/>
      <c r="AA71" s="867">
        <v>197</v>
      </c>
      <c r="AB71" s="867"/>
      <c r="AC71" s="867"/>
      <c r="AD71" s="867"/>
      <c r="AE71" s="867"/>
      <c r="AF71" s="867">
        <v>197</v>
      </c>
      <c r="AG71" s="867"/>
      <c r="AH71" s="867"/>
      <c r="AI71" s="867"/>
      <c r="AJ71" s="867"/>
      <c r="AK71" s="867" t="s">
        <v>593</v>
      </c>
      <c r="AL71" s="867"/>
      <c r="AM71" s="867"/>
      <c r="AN71" s="867"/>
      <c r="AO71" s="867"/>
      <c r="AP71" s="867" t="s">
        <v>580</v>
      </c>
      <c r="AQ71" s="867"/>
      <c r="AR71" s="867"/>
      <c r="AS71" s="867"/>
      <c r="AT71" s="867"/>
      <c r="AU71" s="867" t="s">
        <v>594</v>
      </c>
      <c r="AV71" s="867"/>
      <c r="AW71" s="867"/>
      <c r="AX71" s="867"/>
      <c r="AY71" s="867"/>
      <c r="AZ71" s="913"/>
      <c r="BA71" s="913"/>
      <c r="BB71" s="913"/>
      <c r="BC71" s="913"/>
      <c r="BD71" s="914"/>
      <c r="BE71" s="265"/>
      <c r="BF71" s="265"/>
      <c r="BG71" s="265"/>
      <c r="BH71" s="265"/>
      <c r="BI71" s="265"/>
      <c r="BJ71" s="265"/>
      <c r="BK71" s="265"/>
      <c r="BL71" s="265"/>
      <c r="BM71" s="265"/>
      <c r="BN71" s="265"/>
      <c r="BO71" s="265"/>
      <c r="BP71" s="265"/>
      <c r="BQ71" s="262">
        <v>65</v>
      </c>
      <c r="BR71" s="267"/>
      <c r="BS71" s="899"/>
      <c r="BT71" s="900"/>
      <c r="BU71" s="900"/>
      <c r="BV71" s="900"/>
      <c r="BW71" s="900"/>
      <c r="BX71" s="900"/>
      <c r="BY71" s="900"/>
      <c r="BZ71" s="900"/>
      <c r="CA71" s="900"/>
      <c r="CB71" s="900"/>
      <c r="CC71" s="900"/>
      <c r="CD71" s="900"/>
      <c r="CE71" s="900"/>
      <c r="CF71" s="900"/>
      <c r="CG71" s="901"/>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46"/>
    </row>
    <row r="72" spans="1:131" s="247" customFormat="1" ht="26.25" customHeight="1" x14ac:dyDescent="0.2">
      <c r="A72" s="261">
        <v>5</v>
      </c>
      <c r="B72" s="909"/>
      <c r="C72" s="910"/>
      <c r="D72" s="910"/>
      <c r="E72" s="910"/>
      <c r="F72" s="910"/>
      <c r="G72" s="910"/>
      <c r="H72" s="910"/>
      <c r="I72" s="910"/>
      <c r="J72" s="910"/>
      <c r="K72" s="910"/>
      <c r="L72" s="910"/>
      <c r="M72" s="910"/>
      <c r="N72" s="910"/>
      <c r="O72" s="910"/>
      <c r="P72" s="911"/>
      <c r="Q72" s="912"/>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913"/>
      <c r="BA72" s="913"/>
      <c r="BB72" s="913"/>
      <c r="BC72" s="913"/>
      <c r="BD72" s="914"/>
      <c r="BE72" s="265"/>
      <c r="BF72" s="265"/>
      <c r="BG72" s="265"/>
      <c r="BH72" s="265"/>
      <c r="BI72" s="265"/>
      <c r="BJ72" s="265"/>
      <c r="BK72" s="265"/>
      <c r="BL72" s="265"/>
      <c r="BM72" s="265"/>
      <c r="BN72" s="265"/>
      <c r="BO72" s="265"/>
      <c r="BP72" s="265"/>
      <c r="BQ72" s="262">
        <v>66</v>
      </c>
      <c r="BR72" s="267"/>
      <c r="BS72" s="899"/>
      <c r="BT72" s="900"/>
      <c r="BU72" s="900"/>
      <c r="BV72" s="900"/>
      <c r="BW72" s="900"/>
      <c r="BX72" s="900"/>
      <c r="BY72" s="900"/>
      <c r="BZ72" s="900"/>
      <c r="CA72" s="900"/>
      <c r="CB72" s="900"/>
      <c r="CC72" s="900"/>
      <c r="CD72" s="900"/>
      <c r="CE72" s="900"/>
      <c r="CF72" s="900"/>
      <c r="CG72" s="901"/>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46"/>
    </row>
    <row r="73" spans="1:131" s="247" customFormat="1" ht="26.25" customHeight="1" x14ac:dyDescent="0.2">
      <c r="A73" s="261">
        <v>6</v>
      </c>
      <c r="B73" s="909"/>
      <c r="C73" s="910"/>
      <c r="D73" s="910"/>
      <c r="E73" s="910"/>
      <c r="F73" s="910"/>
      <c r="G73" s="910"/>
      <c r="H73" s="910"/>
      <c r="I73" s="910"/>
      <c r="J73" s="910"/>
      <c r="K73" s="910"/>
      <c r="L73" s="910"/>
      <c r="M73" s="910"/>
      <c r="N73" s="910"/>
      <c r="O73" s="910"/>
      <c r="P73" s="911"/>
      <c r="Q73" s="912"/>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913"/>
      <c r="BA73" s="913"/>
      <c r="BB73" s="913"/>
      <c r="BC73" s="913"/>
      <c r="BD73" s="914"/>
      <c r="BE73" s="265"/>
      <c r="BF73" s="265"/>
      <c r="BG73" s="265"/>
      <c r="BH73" s="265"/>
      <c r="BI73" s="265"/>
      <c r="BJ73" s="265"/>
      <c r="BK73" s="265"/>
      <c r="BL73" s="265"/>
      <c r="BM73" s="265"/>
      <c r="BN73" s="265"/>
      <c r="BO73" s="265"/>
      <c r="BP73" s="265"/>
      <c r="BQ73" s="262">
        <v>67</v>
      </c>
      <c r="BR73" s="267"/>
      <c r="BS73" s="899"/>
      <c r="BT73" s="900"/>
      <c r="BU73" s="900"/>
      <c r="BV73" s="900"/>
      <c r="BW73" s="900"/>
      <c r="BX73" s="900"/>
      <c r="BY73" s="900"/>
      <c r="BZ73" s="900"/>
      <c r="CA73" s="900"/>
      <c r="CB73" s="900"/>
      <c r="CC73" s="900"/>
      <c r="CD73" s="900"/>
      <c r="CE73" s="900"/>
      <c r="CF73" s="900"/>
      <c r="CG73" s="901"/>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46"/>
    </row>
    <row r="74" spans="1:131" s="247" customFormat="1" ht="26.25" customHeight="1" x14ac:dyDescent="0.2">
      <c r="A74" s="261">
        <v>7</v>
      </c>
      <c r="B74" s="909"/>
      <c r="C74" s="910"/>
      <c r="D74" s="910"/>
      <c r="E74" s="910"/>
      <c r="F74" s="910"/>
      <c r="G74" s="910"/>
      <c r="H74" s="910"/>
      <c r="I74" s="910"/>
      <c r="J74" s="910"/>
      <c r="K74" s="910"/>
      <c r="L74" s="910"/>
      <c r="M74" s="910"/>
      <c r="N74" s="910"/>
      <c r="O74" s="910"/>
      <c r="P74" s="911"/>
      <c r="Q74" s="912"/>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913"/>
      <c r="BA74" s="913"/>
      <c r="BB74" s="913"/>
      <c r="BC74" s="913"/>
      <c r="BD74" s="914"/>
      <c r="BE74" s="265"/>
      <c r="BF74" s="265"/>
      <c r="BG74" s="265"/>
      <c r="BH74" s="265"/>
      <c r="BI74" s="265"/>
      <c r="BJ74" s="265"/>
      <c r="BK74" s="265"/>
      <c r="BL74" s="265"/>
      <c r="BM74" s="265"/>
      <c r="BN74" s="265"/>
      <c r="BO74" s="265"/>
      <c r="BP74" s="265"/>
      <c r="BQ74" s="262">
        <v>68</v>
      </c>
      <c r="BR74" s="267"/>
      <c r="BS74" s="899"/>
      <c r="BT74" s="900"/>
      <c r="BU74" s="900"/>
      <c r="BV74" s="900"/>
      <c r="BW74" s="900"/>
      <c r="BX74" s="900"/>
      <c r="BY74" s="900"/>
      <c r="BZ74" s="900"/>
      <c r="CA74" s="900"/>
      <c r="CB74" s="900"/>
      <c r="CC74" s="900"/>
      <c r="CD74" s="900"/>
      <c r="CE74" s="900"/>
      <c r="CF74" s="900"/>
      <c r="CG74" s="901"/>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46"/>
    </row>
    <row r="75" spans="1:131" s="247" customFormat="1" ht="26.25" customHeight="1" x14ac:dyDescent="0.2">
      <c r="A75" s="261">
        <v>8</v>
      </c>
      <c r="B75" s="909"/>
      <c r="C75" s="910"/>
      <c r="D75" s="910"/>
      <c r="E75" s="910"/>
      <c r="F75" s="910"/>
      <c r="G75" s="910"/>
      <c r="H75" s="910"/>
      <c r="I75" s="910"/>
      <c r="J75" s="910"/>
      <c r="K75" s="910"/>
      <c r="L75" s="910"/>
      <c r="M75" s="910"/>
      <c r="N75" s="910"/>
      <c r="O75" s="910"/>
      <c r="P75" s="911"/>
      <c r="Q75" s="915"/>
      <c r="R75" s="916"/>
      <c r="S75" s="916"/>
      <c r="T75" s="916"/>
      <c r="U75" s="866"/>
      <c r="V75" s="917"/>
      <c r="W75" s="916"/>
      <c r="X75" s="916"/>
      <c r="Y75" s="916"/>
      <c r="Z75" s="866"/>
      <c r="AA75" s="917"/>
      <c r="AB75" s="916"/>
      <c r="AC75" s="916"/>
      <c r="AD75" s="916"/>
      <c r="AE75" s="866"/>
      <c r="AF75" s="917"/>
      <c r="AG75" s="916"/>
      <c r="AH75" s="916"/>
      <c r="AI75" s="916"/>
      <c r="AJ75" s="866"/>
      <c r="AK75" s="917"/>
      <c r="AL75" s="916"/>
      <c r="AM75" s="916"/>
      <c r="AN75" s="916"/>
      <c r="AO75" s="866"/>
      <c r="AP75" s="917"/>
      <c r="AQ75" s="916"/>
      <c r="AR75" s="916"/>
      <c r="AS75" s="916"/>
      <c r="AT75" s="866"/>
      <c r="AU75" s="917"/>
      <c r="AV75" s="916"/>
      <c r="AW75" s="916"/>
      <c r="AX75" s="916"/>
      <c r="AY75" s="866"/>
      <c r="AZ75" s="913"/>
      <c r="BA75" s="913"/>
      <c r="BB75" s="913"/>
      <c r="BC75" s="913"/>
      <c r="BD75" s="914"/>
      <c r="BE75" s="265"/>
      <c r="BF75" s="265"/>
      <c r="BG75" s="265"/>
      <c r="BH75" s="265"/>
      <c r="BI75" s="265"/>
      <c r="BJ75" s="265"/>
      <c r="BK75" s="265"/>
      <c r="BL75" s="265"/>
      <c r="BM75" s="265"/>
      <c r="BN75" s="265"/>
      <c r="BO75" s="265"/>
      <c r="BP75" s="265"/>
      <c r="BQ75" s="262">
        <v>69</v>
      </c>
      <c r="BR75" s="267"/>
      <c r="BS75" s="899"/>
      <c r="BT75" s="900"/>
      <c r="BU75" s="900"/>
      <c r="BV75" s="900"/>
      <c r="BW75" s="900"/>
      <c r="BX75" s="900"/>
      <c r="BY75" s="900"/>
      <c r="BZ75" s="900"/>
      <c r="CA75" s="900"/>
      <c r="CB75" s="900"/>
      <c r="CC75" s="900"/>
      <c r="CD75" s="900"/>
      <c r="CE75" s="900"/>
      <c r="CF75" s="900"/>
      <c r="CG75" s="901"/>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46"/>
    </row>
    <row r="76" spans="1:131" s="247" customFormat="1" ht="26.25" customHeight="1" x14ac:dyDescent="0.2">
      <c r="A76" s="261">
        <v>9</v>
      </c>
      <c r="B76" s="909"/>
      <c r="C76" s="910"/>
      <c r="D76" s="910"/>
      <c r="E76" s="910"/>
      <c r="F76" s="910"/>
      <c r="G76" s="910"/>
      <c r="H76" s="910"/>
      <c r="I76" s="910"/>
      <c r="J76" s="910"/>
      <c r="K76" s="910"/>
      <c r="L76" s="910"/>
      <c r="M76" s="910"/>
      <c r="N76" s="910"/>
      <c r="O76" s="910"/>
      <c r="P76" s="911"/>
      <c r="Q76" s="915"/>
      <c r="R76" s="916"/>
      <c r="S76" s="916"/>
      <c r="T76" s="916"/>
      <c r="U76" s="866"/>
      <c r="V76" s="917"/>
      <c r="W76" s="916"/>
      <c r="X76" s="916"/>
      <c r="Y76" s="916"/>
      <c r="Z76" s="866"/>
      <c r="AA76" s="917"/>
      <c r="AB76" s="916"/>
      <c r="AC76" s="916"/>
      <c r="AD76" s="916"/>
      <c r="AE76" s="866"/>
      <c r="AF76" s="917"/>
      <c r="AG76" s="916"/>
      <c r="AH76" s="916"/>
      <c r="AI76" s="916"/>
      <c r="AJ76" s="866"/>
      <c r="AK76" s="917"/>
      <c r="AL76" s="916"/>
      <c r="AM76" s="916"/>
      <c r="AN76" s="916"/>
      <c r="AO76" s="866"/>
      <c r="AP76" s="917"/>
      <c r="AQ76" s="916"/>
      <c r="AR76" s="916"/>
      <c r="AS76" s="916"/>
      <c r="AT76" s="866"/>
      <c r="AU76" s="917"/>
      <c r="AV76" s="916"/>
      <c r="AW76" s="916"/>
      <c r="AX76" s="916"/>
      <c r="AY76" s="866"/>
      <c r="AZ76" s="913"/>
      <c r="BA76" s="913"/>
      <c r="BB76" s="913"/>
      <c r="BC76" s="913"/>
      <c r="BD76" s="914"/>
      <c r="BE76" s="265"/>
      <c r="BF76" s="265"/>
      <c r="BG76" s="265"/>
      <c r="BH76" s="265"/>
      <c r="BI76" s="265"/>
      <c r="BJ76" s="265"/>
      <c r="BK76" s="265"/>
      <c r="BL76" s="265"/>
      <c r="BM76" s="265"/>
      <c r="BN76" s="265"/>
      <c r="BO76" s="265"/>
      <c r="BP76" s="265"/>
      <c r="BQ76" s="262">
        <v>70</v>
      </c>
      <c r="BR76" s="267"/>
      <c r="BS76" s="899"/>
      <c r="BT76" s="900"/>
      <c r="BU76" s="900"/>
      <c r="BV76" s="900"/>
      <c r="BW76" s="900"/>
      <c r="BX76" s="900"/>
      <c r="BY76" s="900"/>
      <c r="BZ76" s="900"/>
      <c r="CA76" s="900"/>
      <c r="CB76" s="900"/>
      <c r="CC76" s="900"/>
      <c r="CD76" s="900"/>
      <c r="CE76" s="900"/>
      <c r="CF76" s="900"/>
      <c r="CG76" s="901"/>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46"/>
    </row>
    <row r="77" spans="1:131" s="247" customFormat="1" ht="26.25" customHeight="1" x14ac:dyDescent="0.2">
      <c r="A77" s="261">
        <v>10</v>
      </c>
      <c r="B77" s="909"/>
      <c r="C77" s="910"/>
      <c r="D77" s="910"/>
      <c r="E77" s="910"/>
      <c r="F77" s="910"/>
      <c r="G77" s="910"/>
      <c r="H77" s="910"/>
      <c r="I77" s="910"/>
      <c r="J77" s="910"/>
      <c r="K77" s="910"/>
      <c r="L77" s="910"/>
      <c r="M77" s="910"/>
      <c r="N77" s="910"/>
      <c r="O77" s="910"/>
      <c r="P77" s="911"/>
      <c r="Q77" s="915"/>
      <c r="R77" s="916"/>
      <c r="S77" s="916"/>
      <c r="T77" s="916"/>
      <c r="U77" s="866"/>
      <c r="V77" s="917"/>
      <c r="W77" s="916"/>
      <c r="X77" s="916"/>
      <c r="Y77" s="916"/>
      <c r="Z77" s="866"/>
      <c r="AA77" s="917"/>
      <c r="AB77" s="916"/>
      <c r="AC77" s="916"/>
      <c r="AD77" s="916"/>
      <c r="AE77" s="866"/>
      <c r="AF77" s="917"/>
      <c r="AG77" s="916"/>
      <c r="AH77" s="916"/>
      <c r="AI77" s="916"/>
      <c r="AJ77" s="866"/>
      <c r="AK77" s="917"/>
      <c r="AL77" s="916"/>
      <c r="AM77" s="916"/>
      <c r="AN77" s="916"/>
      <c r="AO77" s="866"/>
      <c r="AP77" s="917"/>
      <c r="AQ77" s="916"/>
      <c r="AR77" s="916"/>
      <c r="AS77" s="916"/>
      <c r="AT77" s="866"/>
      <c r="AU77" s="917"/>
      <c r="AV77" s="916"/>
      <c r="AW77" s="916"/>
      <c r="AX77" s="916"/>
      <c r="AY77" s="866"/>
      <c r="AZ77" s="913"/>
      <c r="BA77" s="913"/>
      <c r="BB77" s="913"/>
      <c r="BC77" s="913"/>
      <c r="BD77" s="914"/>
      <c r="BE77" s="265"/>
      <c r="BF77" s="265"/>
      <c r="BG77" s="265"/>
      <c r="BH77" s="265"/>
      <c r="BI77" s="265"/>
      <c r="BJ77" s="265"/>
      <c r="BK77" s="265"/>
      <c r="BL77" s="265"/>
      <c r="BM77" s="265"/>
      <c r="BN77" s="265"/>
      <c r="BO77" s="265"/>
      <c r="BP77" s="265"/>
      <c r="BQ77" s="262">
        <v>71</v>
      </c>
      <c r="BR77" s="267"/>
      <c r="BS77" s="899"/>
      <c r="BT77" s="900"/>
      <c r="BU77" s="900"/>
      <c r="BV77" s="900"/>
      <c r="BW77" s="900"/>
      <c r="BX77" s="900"/>
      <c r="BY77" s="900"/>
      <c r="BZ77" s="900"/>
      <c r="CA77" s="900"/>
      <c r="CB77" s="900"/>
      <c r="CC77" s="900"/>
      <c r="CD77" s="900"/>
      <c r="CE77" s="900"/>
      <c r="CF77" s="900"/>
      <c r="CG77" s="901"/>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46"/>
    </row>
    <row r="78" spans="1:131" s="247" customFormat="1" ht="26.25" customHeight="1" x14ac:dyDescent="0.2">
      <c r="A78" s="261">
        <v>11</v>
      </c>
      <c r="B78" s="909"/>
      <c r="C78" s="910"/>
      <c r="D78" s="910"/>
      <c r="E78" s="910"/>
      <c r="F78" s="910"/>
      <c r="G78" s="910"/>
      <c r="H78" s="910"/>
      <c r="I78" s="910"/>
      <c r="J78" s="910"/>
      <c r="K78" s="910"/>
      <c r="L78" s="910"/>
      <c r="M78" s="910"/>
      <c r="N78" s="910"/>
      <c r="O78" s="910"/>
      <c r="P78" s="911"/>
      <c r="Q78" s="912"/>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13"/>
      <c r="BA78" s="913"/>
      <c r="BB78" s="913"/>
      <c r="BC78" s="913"/>
      <c r="BD78" s="914"/>
      <c r="BE78" s="265"/>
      <c r="BF78" s="265"/>
      <c r="BG78" s="265"/>
      <c r="BH78" s="265"/>
      <c r="BI78" s="265"/>
      <c r="BJ78" s="268"/>
      <c r="BK78" s="268"/>
      <c r="BL78" s="268"/>
      <c r="BM78" s="268"/>
      <c r="BN78" s="268"/>
      <c r="BO78" s="265"/>
      <c r="BP78" s="265"/>
      <c r="BQ78" s="262">
        <v>72</v>
      </c>
      <c r="BR78" s="267"/>
      <c r="BS78" s="899"/>
      <c r="BT78" s="900"/>
      <c r="BU78" s="900"/>
      <c r="BV78" s="900"/>
      <c r="BW78" s="900"/>
      <c r="BX78" s="900"/>
      <c r="BY78" s="900"/>
      <c r="BZ78" s="900"/>
      <c r="CA78" s="900"/>
      <c r="CB78" s="900"/>
      <c r="CC78" s="900"/>
      <c r="CD78" s="900"/>
      <c r="CE78" s="900"/>
      <c r="CF78" s="900"/>
      <c r="CG78" s="901"/>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46"/>
    </row>
    <row r="79" spans="1:131" s="247" customFormat="1" ht="26.25" customHeight="1" x14ac:dyDescent="0.2">
      <c r="A79" s="261">
        <v>12</v>
      </c>
      <c r="B79" s="909"/>
      <c r="C79" s="910"/>
      <c r="D79" s="910"/>
      <c r="E79" s="910"/>
      <c r="F79" s="910"/>
      <c r="G79" s="910"/>
      <c r="H79" s="910"/>
      <c r="I79" s="910"/>
      <c r="J79" s="910"/>
      <c r="K79" s="910"/>
      <c r="L79" s="910"/>
      <c r="M79" s="910"/>
      <c r="N79" s="910"/>
      <c r="O79" s="910"/>
      <c r="P79" s="911"/>
      <c r="Q79" s="912"/>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13"/>
      <c r="BA79" s="913"/>
      <c r="BB79" s="913"/>
      <c r="BC79" s="913"/>
      <c r="BD79" s="914"/>
      <c r="BE79" s="265"/>
      <c r="BF79" s="265"/>
      <c r="BG79" s="265"/>
      <c r="BH79" s="265"/>
      <c r="BI79" s="265"/>
      <c r="BJ79" s="268"/>
      <c r="BK79" s="268"/>
      <c r="BL79" s="268"/>
      <c r="BM79" s="268"/>
      <c r="BN79" s="268"/>
      <c r="BO79" s="265"/>
      <c r="BP79" s="265"/>
      <c r="BQ79" s="262">
        <v>73</v>
      </c>
      <c r="BR79" s="267"/>
      <c r="BS79" s="899"/>
      <c r="BT79" s="900"/>
      <c r="BU79" s="900"/>
      <c r="BV79" s="900"/>
      <c r="BW79" s="900"/>
      <c r="BX79" s="900"/>
      <c r="BY79" s="900"/>
      <c r="BZ79" s="900"/>
      <c r="CA79" s="900"/>
      <c r="CB79" s="900"/>
      <c r="CC79" s="900"/>
      <c r="CD79" s="900"/>
      <c r="CE79" s="900"/>
      <c r="CF79" s="900"/>
      <c r="CG79" s="901"/>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46"/>
    </row>
    <row r="80" spans="1:131" s="247" customFormat="1" ht="26.25" customHeight="1" x14ac:dyDescent="0.2">
      <c r="A80" s="261">
        <v>13</v>
      </c>
      <c r="B80" s="909"/>
      <c r="C80" s="910"/>
      <c r="D80" s="910"/>
      <c r="E80" s="910"/>
      <c r="F80" s="910"/>
      <c r="G80" s="910"/>
      <c r="H80" s="910"/>
      <c r="I80" s="910"/>
      <c r="J80" s="910"/>
      <c r="K80" s="910"/>
      <c r="L80" s="910"/>
      <c r="M80" s="910"/>
      <c r="N80" s="910"/>
      <c r="O80" s="910"/>
      <c r="P80" s="911"/>
      <c r="Q80" s="912"/>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13"/>
      <c r="BA80" s="913"/>
      <c r="BB80" s="913"/>
      <c r="BC80" s="913"/>
      <c r="BD80" s="914"/>
      <c r="BE80" s="265"/>
      <c r="BF80" s="265"/>
      <c r="BG80" s="265"/>
      <c r="BH80" s="265"/>
      <c r="BI80" s="265"/>
      <c r="BJ80" s="265"/>
      <c r="BK80" s="265"/>
      <c r="BL80" s="265"/>
      <c r="BM80" s="265"/>
      <c r="BN80" s="265"/>
      <c r="BO80" s="265"/>
      <c r="BP80" s="265"/>
      <c r="BQ80" s="262">
        <v>74</v>
      </c>
      <c r="BR80" s="267"/>
      <c r="BS80" s="899"/>
      <c r="BT80" s="900"/>
      <c r="BU80" s="900"/>
      <c r="BV80" s="900"/>
      <c r="BW80" s="900"/>
      <c r="BX80" s="900"/>
      <c r="BY80" s="900"/>
      <c r="BZ80" s="900"/>
      <c r="CA80" s="900"/>
      <c r="CB80" s="900"/>
      <c r="CC80" s="900"/>
      <c r="CD80" s="900"/>
      <c r="CE80" s="900"/>
      <c r="CF80" s="900"/>
      <c r="CG80" s="901"/>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46"/>
    </row>
    <row r="81" spans="1:131" s="247" customFormat="1" ht="26.25" customHeight="1" x14ac:dyDescent="0.2">
      <c r="A81" s="261">
        <v>14</v>
      </c>
      <c r="B81" s="909"/>
      <c r="C81" s="910"/>
      <c r="D81" s="910"/>
      <c r="E81" s="910"/>
      <c r="F81" s="910"/>
      <c r="G81" s="910"/>
      <c r="H81" s="910"/>
      <c r="I81" s="910"/>
      <c r="J81" s="910"/>
      <c r="K81" s="910"/>
      <c r="L81" s="910"/>
      <c r="M81" s="910"/>
      <c r="N81" s="910"/>
      <c r="O81" s="910"/>
      <c r="P81" s="911"/>
      <c r="Q81" s="912"/>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13"/>
      <c r="BA81" s="913"/>
      <c r="BB81" s="913"/>
      <c r="BC81" s="913"/>
      <c r="BD81" s="914"/>
      <c r="BE81" s="265"/>
      <c r="BF81" s="265"/>
      <c r="BG81" s="265"/>
      <c r="BH81" s="265"/>
      <c r="BI81" s="265"/>
      <c r="BJ81" s="265"/>
      <c r="BK81" s="265"/>
      <c r="BL81" s="265"/>
      <c r="BM81" s="265"/>
      <c r="BN81" s="265"/>
      <c r="BO81" s="265"/>
      <c r="BP81" s="265"/>
      <c r="BQ81" s="262">
        <v>75</v>
      </c>
      <c r="BR81" s="267"/>
      <c r="BS81" s="899"/>
      <c r="BT81" s="900"/>
      <c r="BU81" s="900"/>
      <c r="BV81" s="900"/>
      <c r="BW81" s="900"/>
      <c r="BX81" s="900"/>
      <c r="BY81" s="900"/>
      <c r="BZ81" s="900"/>
      <c r="CA81" s="900"/>
      <c r="CB81" s="900"/>
      <c r="CC81" s="900"/>
      <c r="CD81" s="900"/>
      <c r="CE81" s="900"/>
      <c r="CF81" s="900"/>
      <c r="CG81" s="901"/>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46"/>
    </row>
    <row r="82" spans="1:131" s="247" customFormat="1" ht="26.25" customHeight="1" x14ac:dyDescent="0.2">
      <c r="A82" s="261">
        <v>15</v>
      </c>
      <c r="B82" s="909"/>
      <c r="C82" s="910"/>
      <c r="D82" s="910"/>
      <c r="E82" s="910"/>
      <c r="F82" s="910"/>
      <c r="G82" s="910"/>
      <c r="H82" s="910"/>
      <c r="I82" s="910"/>
      <c r="J82" s="910"/>
      <c r="K82" s="910"/>
      <c r="L82" s="910"/>
      <c r="M82" s="910"/>
      <c r="N82" s="910"/>
      <c r="O82" s="910"/>
      <c r="P82" s="911"/>
      <c r="Q82" s="912"/>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13"/>
      <c r="BA82" s="913"/>
      <c r="BB82" s="913"/>
      <c r="BC82" s="913"/>
      <c r="BD82" s="914"/>
      <c r="BE82" s="265"/>
      <c r="BF82" s="265"/>
      <c r="BG82" s="265"/>
      <c r="BH82" s="265"/>
      <c r="BI82" s="265"/>
      <c r="BJ82" s="265"/>
      <c r="BK82" s="265"/>
      <c r="BL82" s="265"/>
      <c r="BM82" s="265"/>
      <c r="BN82" s="265"/>
      <c r="BO82" s="265"/>
      <c r="BP82" s="265"/>
      <c r="BQ82" s="262">
        <v>76</v>
      </c>
      <c r="BR82" s="267"/>
      <c r="BS82" s="899"/>
      <c r="BT82" s="900"/>
      <c r="BU82" s="900"/>
      <c r="BV82" s="900"/>
      <c r="BW82" s="900"/>
      <c r="BX82" s="900"/>
      <c r="BY82" s="900"/>
      <c r="BZ82" s="900"/>
      <c r="CA82" s="900"/>
      <c r="CB82" s="900"/>
      <c r="CC82" s="900"/>
      <c r="CD82" s="900"/>
      <c r="CE82" s="900"/>
      <c r="CF82" s="900"/>
      <c r="CG82" s="901"/>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46"/>
    </row>
    <row r="83" spans="1:131" s="247" customFormat="1" ht="26.25" customHeight="1" x14ac:dyDescent="0.2">
      <c r="A83" s="261">
        <v>16</v>
      </c>
      <c r="B83" s="909"/>
      <c r="C83" s="910"/>
      <c r="D83" s="910"/>
      <c r="E83" s="910"/>
      <c r="F83" s="910"/>
      <c r="G83" s="910"/>
      <c r="H83" s="910"/>
      <c r="I83" s="910"/>
      <c r="J83" s="910"/>
      <c r="K83" s="910"/>
      <c r="L83" s="910"/>
      <c r="M83" s="910"/>
      <c r="N83" s="910"/>
      <c r="O83" s="910"/>
      <c r="P83" s="911"/>
      <c r="Q83" s="912"/>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13"/>
      <c r="BA83" s="913"/>
      <c r="BB83" s="913"/>
      <c r="BC83" s="913"/>
      <c r="BD83" s="914"/>
      <c r="BE83" s="265"/>
      <c r="BF83" s="265"/>
      <c r="BG83" s="265"/>
      <c r="BH83" s="265"/>
      <c r="BI83" s="265"/>
      <c r="BJ83" s="265"/>
      <c r="BK83" s="265"/>
      <c r="BL83" s="265"/>
      <c r="BM83" s="265"/>
      <c r="BN83" s="265"/>
      <c r="BO83" s="265"/>
      <c r="BP83" s="265"/>
      <c r="BQ83" s="262">
        <v>77</v>
      </c>
      <c r="BR83" s="267"/>
      <c r="BS83" s="899"/>
      <c r="BT83" s="900"/>
      <c r="BU83" s="900"/>
      <c r="BV83" s="900"/>
      <c r="BW83" s="900"/>
      <c r="BX83" s="900"/>
      <c r="BY83" s="900"/>
      <c r="BZ83" s="900"/>
      <c r="CA83" s="900"/>
      <c r="CB83" s="900"/>
      <c r="CC83" s="900"/>
      <c r="CD83" s="900"/>
      <c r="CE83" s="900"/>
      <c r="CF83" s="900"/>
      <c r="CG83" s="901"/>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46"/>
    </row>
    <row r="84" spans="1:131" s="247" customFormat="1" ht="26.25" customHeight="1" x14ac:dyDescent="0.2">
      <c r="A84" s="261">
        <v>17</v>
      </c>
      <c r="B84" s="909"/>
      <c r="C84" s="910"/>
      <c r="D84" s="910"/>
      <c r="E84" s="910"/>
      <c r="F84" s="910"/>
      <c r="G84" s="910"/>
      <c r="H84" s="910"/>
      <c r="I84" s="910"/>
      <c r="J84" s="910"/>
      <c r="K84" s="910"/>
      <c r="L84" s="910"/>
      <c r="M84" s="910"/>
      <c r="N84" s="910"/>
      <c r="O84" s="910"/>
      <c r="P84" s="911"/>
      <c r="Q84" s="912"/>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13"/>
      <c r="BA84" s="913"/>
      <c r="BB84" s="913"/>
      <c r="BC84" s="913"/>
      <c r="BD84" s="914"/>
      <c r="BE84" s="265"/>
      <c r="BF84" s="265"/>
      <c r="BG84" s="265"/>
      <c r="BH84" s="265"/>
      <c r="BI84" s="265"/>
      <c r="BJ84" s="265"/>
      <c r="BK84" s="265"/>
      <c r="BL84" s="265"/>
      <c r="BM84" s="265"/>
      <c r="BN84" s="265"/>
      <c r="BO84" s="265"/>
      <c r="BP84" s="265"/>
      <c r="BQ84" s="262">
        <v>78</v>
      </c>
      <c r="BR84" s="267"/>
      <c r="BS84" s="899"/>
      <c r="BT84" s="900"/>
      <c r="BU84" s="900"/>
      <c r="BV84" s="900"/>
      <c r="BW84" s="900"/>
      <c r="BX84" s="900"/>
      <c r="BY84" s="900"/>
      <c r="BZ84" s="900"/>
      <c r="CA84" s="900"/>
      <c r="CB84" s="900"/>
      <c r="CC84" s="900"/>
      <c r="CD84" s="900"/>
      <c r="CE84" s="900"/>
      <c r="CF84" s="900"/>
      <c r="CG84" s="901"/>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46"/>
    </row>
    <row r="85" spans="1:131" s="247" customFormat="1" ht="26.25" customHeight="1" x14ac:dyDescent="0.2">
      <c r="A85" s="261">
        <v>18</v>
      </c>
      <c r="B85" s="909"/>
      <c r="C85" s="910"/>
      <c r="D85" s="910"/>
      <c r="E85" s="910"/>
      <c r="F85" s="910"/>
      <c r="G85" s="910"/>
      <c r="H85" s="910"/>
      <c r="I85" s="910"/>
      <c r="J85" s="910"/>
      <c r="K85" s="910"/>
      <c r="L85" s="910"/>
      <c r="M85" s="910"/>
      <c r="N85" s="910"/>
      <c r="O85" s="910"/>
      <c r="P85" s="911"/>
      <c r="Q85" s="912"/>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13"/>
      <c r="BA85" s="913"/>
      <c r="BB85" s="913"/>
      <c r="BC85" s="913"/>
      <c r="BD85" s="914"/>
      <c r="BE85" s="265"/>
      <c r="BF85" s="265"/>
      <c r="BG85" s="265"/>
      <c r="BH85" s="265"/>
      <c r="BI85" s="265"/>
      <c r="BJ85" s="265"/>
      <c r="BK85" s="265"/>
      <c r="BL85" s="265"/>
      <c r="BM85" s="265"/>
      <c r="BN85" s="265"/>
      <c r="BO85" s="265"/>
      <c r="BP85" s="265"/>
      <c r="BQ85" s="262">
        <v>79</v>
      </c>
      <c r="BR85" s="267"/>
      <c r="BS85" s="899"/>
      <c r="BT85" s="900"/>
      <c r="BU85" s="900"/>
      <c r="BV85" s="900"/>
      <c r="BW85" s="900"/>
      <c r="BX85" s="900"/>
      <c r="BY85" s="900"/>
      <c r="BZ85" s="900"/>
      <c r="CA85" s="900"/>
      <c r="CB85" s="900"/>
      <c r="CC85" s="900"/>
      <c r="CD85" s="900"/>
      <c r="CE85" s="900"/>
      <c r="CF85" s="900"/>
      <c r="CG85" s="901"/>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46"/>
    </row>
    <row r="86" spans="1:131" s="247" customFormat="1" ht="26.25" customHeight="1" x14ac:dyDescent="0.2">
      <c r="A86" s="261">
        <v>19</v>
      </c>
      <c r="B86" s="909"/>
      <c r="C86" s="910"/>
      <c r="D86" s="910"/>
      <c r="E86" s="910"/>
      <c r="F86" s="910"/>
      <c r="G86" s="910"/>
      <c r="H86" s="910"/>
      <c r="I86" s="910"/>
      <c r="J86" s="910"/>
      <c r="K86" s="910"/>
      <c r="L86" s="910"/>
      <c r="M86" s="910"/>
      <c r="N86" s="910"/>
      <c r="O86" s="910"/>
      <c r="P86" s="911"/>
      <c r="Q86" s="912"/>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13"/>
      <c r="BA86" s="913"/>
      <c r="BB86" s="913"/>
      <c r="BC86" s="913"/>
      <c r="BD86" s="914"/>
      <c r="BE86" s="265"/>
      <c r="BF86" s="265"/>
      <c r="BG86" s="265"/>
      <c r="BH86" s="265"/>
      <c r="BI86" s="265"/>
      <c r="BJ86" s="265"/>
      <c r="BK86" s="265"/>
      <c r="BL86" s="265"/>
      <c r="BM86" s="265"/>
      <c r="BN86" s="265"/>
      <c r="BO86" s="265"/>
      <c r="BP86" s="265"/>
      <c r="BQ86" s="262">
        <v>80</v>
      </c>
      <c r="BR86" s="267"/>
      <c r="BS86" s="899"/>
      <c r="BT86" s="900"/>
      <c r="BU86" s="900"/>
      <c r="BV86" s="900"/>
      <c r="BW86" s="900"/>
      <c r="BX86" s="900"/>
      <c r="BY86" s="900"/>
      <c r="BZ86" s="900"/>
      <c r="CA86" s="900"/>
      <c r="CB86" s="900"/>
      <c r="CC86" s="900"/>
      <c r="CD86" s="900"/>
      <c r="CE86" s="900"/>
      <c r="CF86" s="900"/>
      <c r="CG86" s="901"/>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46"/>
    </row>
    <row r="87" spans="1:131" s="247" customFormat="1" ht="26.25" customHeight="1" x14ac:dyDescent="0.2">
      <c r="A87" s="269">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65"/>
      <c r="BF87" s="265"/>
      <c r="BG87" s="265"/>
      <c r="BH87" s="265"/>
      <c r="BI87" s="265"/>
      <c r="BJ87" s="265"/>
      <c r="BK87" s="265"/>
      <c r="BL87" s="265"/>
      <c r="BM87" s="265"/>
      <c r="BN87" s="265"/>
      <c r="BO87" s="265"/>
      <c r="BP87" s="265"/>
      <c r="BQ87" s="262">
        <v>81</v>
      </c>
      <c r="BR87" s="267"/>
      <c r="BS87" s="899"/>
      <c r="BT87" s="900"/>
      <c r="BU87" s="900"/>
      <c r="BV87" s="900"/>
      <c r="BW87" s="900"/>
      <c r="BX87" s="900"/>
      <c r="BY87" s="900"/>
      <c r="BZ87" s="900"/>
      <c r="CA87" s="900"/>
      <c r="CB87" s="900"/>
      <c r="CC87" s="900"/>
      <c r="CD87" s="900"/>
      <c r="CE87" s="900"/>
      <c r="CF87" s="900"/>
      <c r="CG87" s="901"/>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46"/>
    </row>
    <row r="88" spans="1:131" s="247" customFormat="1" ht="26.25" customHeight="1" thickBot="1" x14ac:dyDescent="0.25">
      <c r="A88" s="264" t="s">
        <v>393</v>
      </c>
      <c r="B88" s="826" t="s">
        <v>421</v>
      </c>
      <c r="C88" s="827"/>
      <c r="D88" s="827"/>
      <c r="E88" s="827"/>
      <c r="F88" s="827"/>
      <c r="G88" s="827"/>
      <c r="H88" s="827"/>
      <c r="I88" s="827"/>
      <c r="J88" s="827"/>
      <c r="K88" s="827"/>
      <c r="L88" s="827"/>
      <c r="M88" s="827"/>
      <c r="N88" s="827"/>
      <c r="O88" s="827"/>
      <c r="P88" s="828"/>
      <c r="Q88" s="874"/>
      <c r="R88" s="875"/>
      <c r="S88" s="875"/>
      <c r="T88" s="875"/>
      <c r="U88" s="875"/>
      <c r="V88" s="875"/>
      <c r="W88" s="875"/>
      <c r="X88" s="875"/>
      <c r="Y88" s="875"/>
      <c r="Z88" s="875"/>
      <c r="AA88" s="875"/>
      <c r="AB88" s="875"/>
      <c r="AC88" s="875"/>
      <c r="AD88" s="875"/>
      <c r="AE88" s="875"/>
      <c r="AF88" s="878">
        <f>SUM(AF68:AJ87)</f>
        <v>6577</v>
      </c>
      <c r="AG88" s="878"/>
      <c r="AH88" s="878"/>
      <c r="AI88" s="878"/>
      <c r="AJ88" s="878"/>
      <c r="AK88" s="875"/>
      <c r="AL88" s="875"/>
      <c r="AM88" s="875"/>
      <c r="AN88" s="875"/>
      <c r="AO88" s="875"/>
      <c r="AP88" s="878">
        <f>SUM(AP68:AT87)</f>
        <v>1378</v>
      </c>
      <c r="AQ88" s="878"/>
      <c r="AR88" s="878"/>
      <c r="AS88" s="878"/>
      <c r="AT88" s="878"/>
      <c r="AU88" s="878">
        <f>SUM(AU68:AY87)</f>
        <v>241</v>
      </c>
      <c r="AV88" s="878"/>
      <c r="AW88" s="878"/>
      <c r="AX88" s="878"/>
      <c r="AY88" s="878"/>
      <c r="AZ88" s="883"/>
      <c r="BA88" s="883"/>
      <c r="BB88" s="883"/>
      <c r="BC88" s="883"/>
      <c r="BD88" s="884"/>
      <c r="BE88" s="265"/>
      <c r="BF88" s="265"/>
      <c r="BG88" s="265"/>
      <c r="BH88" s="265"/>
      <c r="BI88" s="265"/>
      <c r="BJ88" s="265"/>
      <c r="BK88" s="265"/>
      <c r="BL88" s="265"/>
      <c r="BM88" s="265"/>
      <c r="BN88" s="265"/>
      <c r="BO88" s="265"/>
      <c r="BP88" s="265"/>
      <c r="BQ88" s="262">
        <v>82</v>
      </c>
      <c r="BR88" s="267"/>
      <c r="BS88" s="899"/>
      <c r="BT88" s="900"/>
      <c r="BU88" s="900"/>
      <c r="BV88" s="900"/>
      <c r="BW88" s="900"/>
      <c r="BX88" s="900"/>
      <c r="BY88" s="900"/>
      <c r="BZ88" s="900"/>
      <c r="CA88" s="900"/>
      <c r="CB88" s="900"/>
      <c r="CC88" s="900"/>
      <c r="CD88" s="900"/>
      <c r="CE88" s="900"/>
      <c r="CF88" s="900"/>
      <c r="CG88" s="901"/>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899"/>
      <c r="BT89" s="900"/>
      <c r="BU89" s="900"/>
      <c r="BV89" s="900"/>
      <c r="BW89" s="900"/>
      <c r="BX89" s="900"/>
      <c r="BY89" s="900"/>
      <c r="BZ89" s="900"/>
      <c r="CA89" s="900"/>
      <c r="CB89" s="900"/>
      <c r="CC89" s="900"/>
      <c r="CD89" s="900"/>
      <c r="CE89" s="900"/>
      <c r="CF89" s="900"/>
      <c r="CG89" s="901"/>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899"/>
      <c r="BT90" s="900"/>
      <c r="BU90" s="900"/>
      <c r="BV90" s="900"/>
      <c r="BW90" s="900"/>
      <c r="BX90" s="900"/>
      <c r="BY90" s="900"/>
      <c r="BZ90" s="900"/>
      <c r="CA90" s="900"/>
      <c r="CB90" s="900"/>
      <c r="CC90" s="900"/>
      <c r="CD90" s="900"/>
      <c r="CE90" s="900"/>
      <c r="CF90" s="900"/>
      <c r="CG90" s="901"/>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899"/>
      <c r="BT91" s="900"/>
      <c r="BU91" s="900"/>
      <c r="BV91" s="900"/>
      <c r="BW91" s="900"/>
      <c r="BX91" s="900"/>
      <c r="BY91" s="900"/>
      <c r="BZ91" s="900"/>
      <c r="CA91" s="900"/>
      <c r="CB91" s="900"/>
      <c r="CC91" s="900"/>
      <c r="CD91" s="900"/>
      <c r="CE91" s="900"/>
      <c r="CF91" s="900"/>
      <c r="CG91" s="901"/>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899"/>
      <c r="BT92" s="900"/>
      <c r="BU92" s="900"/>
      <c r="BV92" s="900"/>
      <c r="BW92" s="900"/>
      <c r="BX92" s="900"/>
      <c r="BY92" s="900"/>
      <c r="BZ92" s="900"/>
      <c r="CA92" s="900"/>
      <c r="CB92" s="900"/>
      <c r="CC92" s="900"/>
      <c r="CD92" s="900"/>
      <c r="CE92" s="900"/>
      <c r="CF92" s="900"/>
      <c r="CG92" s="901"/>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899"/>
      <c r="BT93" s="900"/>
      <c r="BU93" s="900"/>
      <c r="BV93" s="900"/>
      <c r="BW93" s="900"/>
      <c r="BX93" s="900"/>
      <c r="BY93" s="900"/>
      <c r="BZ93" s="900"/>
      <c r="CA93" s="900"/>
      <c r="CB93" s="900"/>
      <c r="CC93" s="900"/>
      <c r="CD93" s="900"/>
      <c r="CE93" s="900"/>
      <c r="CF93" s="900"/>
      <c r="CG93" s="901"/>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899"/>
      <c r="BT94" s="900"/>
      <c r="BU94" s="900"/>
      <c r="BV94" s="900"/>
      <c r="BW94" s="900"/>
      <c r="BX94" s="900"/>
      <c r="BY94" s="900"/>
      <c r="BZ94" s="900"/>
      <c r="CA94" s="900"/>
      <c r="CB94" s="900"/>
      <c r="CC94" s="900"/>
      <c r="CD94" s="900"/>
      <c r="CE94" s="900"/>
      <c r="CF94" s="900"/>
      <c r="CG94" s="901"/>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899"/>
      <c r="BT95" s="900"/>
      <c r="BU95" s="900"/>
      <c r="BV95" s="900"/>
      <c r="BW95" s="900"/>
      <c r="BX95" s="900"/>
      <c r="BY95" s="900"/>
      <c r="BZ95" s="900"/>
      <c r="CA95" s="900"/>
      <c r="CB95" s="900"/>
      <c r="CC95" s="900"/>
      <c r="CD95" s="900"/>
      <c r="CE95" s="900"/>
      <c r="CF95" s="900"/>
      <c r="CG95" s="901"/>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899"/>
      <c r="BT96" s="900"/>
      <c r="BU96" s="900"/>
      <c r="BV96" s="900"/>
      <c r="BW96" s="900"/>
      <c r="BX96" s="900"/>
      <c r="BY96" s="900"/>
      <c r="BZ96" s="900"/>
      <c r="CA96" s="900"/>
      <c r="CB96" s="900"/>
      <c r="CC96" s="900"/>
      <c r="CD96" s="900"/>
      <c r="CE96" s="900"/>
      <c r="CF96" s="900"/>
      <c r="CG96" s="901"/>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899"/>
      <c r="BT97" s="900"/>
      <c r="BU97" s="900"/>
      <c r="BV97" s="900"/>
      <c r="BW97" s="900"/>
      <c r="BX97" s="900"/>
      <c r="BY97" s="900"/>
      <c r="BZ97" s="900"/>
      <c r="CA97" s="900"/>
      <c r="CB97" s="900"/>
      <c r="CC97" s="900"/>
      <c r="CD97" s="900"/>
      <c r="CE97" s="900"/>
      <c r="CF97" s="900"/>
      <c r="CG97" s="901"/>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899"/>
      <c r="BT98" s="900"/>
      <c r="BU98" s="900"/>
      <c r="BV98" s="900"/>
      <c r="BW98" s="900"/>
      <c r="BX98" s="900"/>
      <c r="BY98" s="900"/>
      <c r="BZ98" s="900"/>
      <c r="CA98" s="900"/>
      <c r="CB98" s="900"/>
      <c r="CC98" s="900"/>
      <c r="CD98" s="900"/>
      <c r="CE98" s="900"/>
      <c r="CF98" s="900"/>
      <c r="CG98" s="901"/>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899"/>
      <c r="BT99" s="900"/>
      <c r="BU99" s="900"/>
      <c r="BV99" s="900"/>
      <c r="BW99" s="900"/>
      <c r="BX99" s="900"/>
      <c r="BY99" s="900"/>
      <c r="BZ99" s="900"/>
      <c r="CA99" s="900"/>
      <c r="CB99" s="900"/>
      <c r="CC99" s="900"/>
      <c r="CD99" s="900"/>
      <c r="CE99" s="900"/>
      <c r="CF99" s="900"/>
      <c r="CG99" s="901"/>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899"/>
      <c r="BT100" s="900"/>
      <c r="BU100" s="900"/>
      <c r="BV100" s="900"/>
      <c r="BW100" s="900"/>
      <c r="BX100" s="900"/>
      <c r="BY100" s="900"/>
      <c r="BZ100" s="900"/>
      <c r="CA100" s="900"/>
      <c r="CB100" s="900"/>
      <c r="CC100" s="900"/>
      <c r="CD100" s="900"/>
      <c r="CE100" s="900"/>
      <c r="CF100" s="900"/>
      <c r="CG100" s="901"/>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899"/>
      <c r="BT101" s="900"/>
      <c r="BU101" s="900"/>
      <c r="BV101" s="900"/>
      <c r="BW101" s="900"/>
      <c r="BX101" s="900"/>
      <c r="BY101" s="900"/>
      <c r="BZ101" s="900"/>
      <c r="CA101" s="900"/>
      <c r="CB101" s="900"/>
      <c r="CC101" s="900"/>
      <c r="CD101" s="900"/>
      <c r="CE101" s="900"/>
      <c r="CF101" s="900"/>
      <c r="CG101" s="901"/>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26" t="s">
        <v>422</v>
      </c>
      <c r="BS102" s="827"/>
      <c r="BT102" s="827"/>
      <c r="BU102" s="827"/>
      <c r="BV102" s="827"/>
      <c r="BW102" s="827"/>
      <c r="BX102" s="827"/>
      <c r="BY102" s="827"/>
      <c r="BZ102" s="827"/>
      <c r="CA102" s="827"/>
      <c r="CB102" s="827"/>
      <c r="CC102" s="827"/>
      <c r="CD102" s="827"/>
      <c r="CE102" s="827"/>
      <c r="CF102" s="827"/>
      <c r="CG102" s="828"/>
      <c r="CH102" s="925"/>
      <c r="CI102" s="926"/>
      <c r="CJ102" s="926"/>
      <c r="CK102" s="926"/>
      <c r="CL102" s="927"/>
      <c r="CM102" s="925"/>
      <c r="CN102" s="926"/>
      <c r="CO102" s="926"/>
      <c r="CP102" s="926"/>
      <c r="CQ102" s="927"/>
      <c r="CR102" s="928">
        <f>SUM(CR7:CV88)</f>
        <v>28</v>
      </c>
      <c r="CS102" s="886"/>
      <c r="CT102" s="886"/>
      <c r="CU102" s="886"/>
      <c r="CV102" s="929"/>
      <c r="CW102" s="928">
        <f t="shared" ref="CW102" si="0">SUM(CW7:DA88)</f>
        <v>0</v>
      </c>
      <c r="CX102" s="886"/>
      <c r="CY102" s="886"/>
      <c r="CZ102" s="886"/>
      <c r="DA102" s="929"/>
      <c r="DB102" s="928">
        <f t="shared" ref="DB102" si="1">SUM(DB7:DF88)</f>
        <v>0</v>
      </c>
      <c r="DC102" s="886"/>
      <c r="DD102" s="886"/>
      <c r="DE102" s="886"/>
      <c r="DF102" s="929"/>
      <c r="DG102" s="928">
        <f t="shared" ref="DG102" si="2">SUM(DG7:DK88)</f>
        <v>0</v>
      </c>
      <c r="DH102" s="886"/>
      <c r="DI102" s="886"/>
      <c r="DJ102" s="886"/>
      <c r="DK102" s="929"/>
      <c r="DL102" s="928">
        <f t="shared" ref="DL102" si="3">SUM(DL7:DP88)</f>
        <v>0</v>
      </c>
      <c r="DM102" s="886"/>
      <c r="DN102" s="886"/>
      <c r="DO102" s="886"/>
      <c r="DP102" s="929"/>
      <c r="DQ102" s="928">
        <f t="shared" ref="DQ102" si="4">SUM(DQ7:DU88)</f>
        <v>0</v>
      </c>
      <c r="DR102" s="886"/>
      <c r="DS102" s="886"/>
      <c r="DT102" s="886"/>
      <c r="DU102" s="929"/>
      <c r="DV102" s="952"/>
      <c r="DW102" s="953"/>
      <c r="DX102" s="953"/>
      <c r="DY102" s="953"/>
      <c r="DZ102" s="95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5" t="s">
        <v>423</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6" t="s">
        <v>424</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57" t="s">
        <v>427</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428</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46" customFormat="1" ht="26.25" customHeight="1" x14ac:dyDescent="0.2">
      <c r="A109" s="950" t="s">
        <v>429</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430</v>
      </c>
      <c r="AB109" s="931"/>
      <c r="AC109" s="931"/>
      <c r="AD109" s="931"/>
      <c r="AE109" s="932"/>
      <c r="AF109" s="930" t="s">
        <v>308</v>
      </c>
      <c r="AG109" s="931"/>
      <c r="AH109" s="931"/>
      <c r="AI109" s="931"/>
      <c r="AJ109" s="932"/>
      <c r="AK109" s="930" t="s">
        <v>307</v>
      </c>
      <c r="AL109" s="931"/>
      <c r="AM109" s="931"/>
      <c r="AN109" s="931"/>
      <c r="AO109" s="932"/>
      <c r="AP109" s="930" t="s">
        <v>431</v>
      </c>
      <c r="AQ109" s="931"/>
      <c r="AR109" s="931"/>
      <c r="AS109" s="931"/>
      <c r="AT109" s="933"/>
      <c r="AU109" s="950" t="s">
        <v>429</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430</v>
      </c>
      <c r="BR109" s="931"/>
      <c r="BS109" s="931"/>
      <c r="BT109" s="931"/>
      <c r="BU109" s="932"/>
      <c r="BV109" s="930" t="s">
        <v>308</v>
      </c>
      <c r="BW109" s="931"/>
      <c r="BX109" s="931"/>
      <c r="BY109" s="931"/>
      <c r="BZ109" s="932"/>
      <c r="CA109" s="930" t="s">
        <v>307</v>
      </c>
      <c r="CB109" s="931"/>
      <c r="CC109" s="931"/>
      <c r="CD109" s="931"/>
      <c r="CE109" s="932"/>
      <c r="CF109" s="951" t="s">
        <v>431</v>
      </c>
      <c r="CG109" s="951"/>
      <c r="CH109" s="951"/>
      <c r="CI109" s="951"/>
      <c r="CJ109" s="951"/>
      <c r="CK109" s="930" t="s">
        <v>432</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430</v>
      </c>
      <c r="DH109" s="931"/>
      <c r="DI109" s="931"/>
      <c r="DJ109" s="931"/>
      <c r="DK109" s="932"/>
      <c r="DL109" s="930" t="s">
        <v>308</v>
      </c>
      <c r="DM109" s="931"/>
      <c r="DN109" s="931"/>
      <c r="DO109" s="931"/>
      <c r="DP109" s="932"/>
      <c r="DQ109" s="930" t="s">
        <v>307</v>
      </c>
      <c r="DR109" s="931"/>
      <c r="DS109" s="931"/>
      <c r="DT109" s="931"/>
      <c r="DU109" s="932"/>
      <c r="DV109" s="930" t="s">
        <v>431</v>
      </c>
      <c r="DW109" s="931"/>
      <c r="DX109" s="931"/>
      <c r="DY109" s="931"/>
      <c r="DZ109" s="933"/>
    </row>
    <row r="110" spans="1:131" s="246" customFormat="1" ht="26.25" customHeight="1" x14ac:dyDescent="0.2">
      <c r="A110" s="934" t="s">
        <v>433</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1061517</v>
      </c>
      <c r="AB110" s="938"/>
      <c r="AC110" s="938"/>
      <c r="AD110" s="938"/>
      <c r="AE110" s="939"/>
      <c r="AF110" s="940">
        <v>1085169</v>
      </c>
      <c r="AG110" s="938"/>
      <c r="AH110" s="938"/>
      <c r="AI110" s="938"/>
      <c r="AJ110" s="939"/>
      <c r="AK110" s="940">
        <v>1061863</v>
      </c>
      <c r="AL110" s="938"/>
      <c r="AM110" s="938"/>
      <c r="AN110" s="938"/>
      <c r="AO110" s="939"/>
      <c r="AP110" s="941">
        <v>17.100000000000001</v>
      </c>
      <c r="AQ110" s="942"/>
      <c r="AR110" s="942"/>
      <c r="AS110" s="942"/>
      <c r="AT110" s="943"/>
      <c r="AU110" s="944" t="s">
        <v>73</v>
      </c>
      <c r="AV110" s="945"/>
      <c r="AW110" s="945"/>
      <c r="AX110" s="945"/>
      <c r="AY110" s="945"/>
      <c r="AZ110" s="986" t="s">
        <v>434</v>
      </c>
      <c r="BA110" s="935"/>
      <c r="BB110" s="935"/>
      <c r="BC110" s="935"/>
      <c r="BD110" s="935"/>
      <c r="BE110" s="935"/>
      <c r="BF110" s="935"/>
      <c r="BG110" s="935"/>
      <c r="BH110" s="935"/>
      <c r="BI110" s="935"/>
      <c r="BJ110" s="935"/>
      <c r="BK110" s="935"/>
      <c r="BL110" s="935"/>
      <c r="BM110" s="935"/>
      <c r="BN110" s="935"/>
      <c r="BO110" s="935"/>
      <c r="BP110" s="936"/>
      <c r="BQ110" s="972">
        <v>11652266</v>
      </c>
      <c r="BR110" s="973"/>
      <c r="BS110" s="973"/>
      <c r="BT110" s="973"/>
      <c r="BU110" s="973"/>
      <c r="BV110" s="973">
        <v>11675874</v>
      </c>
      <c r="BW110" s="973"/>
      <c r="BX110" s="973"/>
      <c r="BY110" s="973"/>
      <c r="BZ110" s="973"/>
      <c r="CA110" s="973">
        <v>12596555</v>
      </c>
      <c r="CB110" s="973"/>
      <c r="CC110" s="973"/>
      <c r="CD110" s="973"/>
      <c r="CE110" s="973"/>
      <c r="CF110" s="987">
        <v>202.3</v>
      </c>
      <c r="CG110" s="988"/>
      <c r="CH110" s="988"/>
      <c r="CI110" s="988"/>
      <c r="CJ110" s="988"/>
      <c r="CK110" s="989" t="s">
        <v>435</v>
      </c>
      <c r="CL110" s="990"/>
      <c r="CM110" s="969" t="s">
        <v>436</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72" t="s">
        <v>177</v>
      </c>
      <c r="DH110" s="973"/>
      <c r="DI110" s="973"/>
      <c r="DJ110" s="973"/>
      <c r="DK110" s="973"/>
      <c r="DL110" s="973" t="s">
        <v>412</v>
      </c>
      <c r="DM110" s="973"/>
      <c r="DN110" s="973"/>
      <c r="DO110" s="973"/>
      <c r="DP110" s="973"/>
      <c r="DQ110" s="973" t="s">
        <v>177</v>
      </c>
      <c r="DR110" s="973"/>
      <c r="DS110" s="973"/>
      <c r="DT110" s="973"/>
      <c r="DU110" s="973"/>
      <c r="DV110" s="974" t="s">
        <v>177</v>
      </c>
      <c r="DW110" s="974"/>
      <c r="DX110" s="974"/>
      <c r="DY110" s="974"/>
      <c r="DZ110" s="975"/>
    </row>
    <row r="111" spans="1:131" s="246" customFormat="1" ht="26.25" customHeight="1" x14ac:dyDescent="0.2">
      <c r="A111" s="976" t="s">
        <v>437</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412</v>
      </c>
      <c r="AB111" s="980"/>
      <c r="AC111" s="980"/>
      <c r="AD111" s="980"/>
      <c r="AE111" s="981"/>
      <c r="AF111" s="982" t="s">
        <v>438</v>
      </c>
      <c r="AG111" s="980"/>
      <c r="AH111" s="980"/>
      <c r="AI111" s="980"/>
      <c r="AJ111" s="981"/>
      <c r="AK111" s="982" t="s">
        <v>438</v>
      </c>
      <c r="AL111" s="980"/>
      <c r="AM111" s="980"/>
      <c r="AN111" s="980"/>
      <c r="AO111" s="981"/>
      <c r="AP111" s="983" t="s">
        <v>412</v>
      </c>
      <c r="AQ111" s="984"/>
      <c r="AR111" s="984"/>
      <c r="AS111" s="984"/>
      <c r="AT111" s="985"/>
      <c r="AU111" s="946"/>
      <c r="AV111" s="947"/>
      <c r="AW111" s="947"/>
      <c r="AX111" s="947"/>
      <c r="AY111" s="947"/>
      <c r="AZ111" s="995" t="s">
        <v>439</v>
      </c>
      <c r="BA111" s="996"/>
      <c r="BB111" s="996"/>
      <c r="BC111" s="996"/>
      <c r="BD111" s="996"/>
      <c r="BE111" s="996"/>
      <c r="BF111" s="996"/>
      <c r="BG111" s="996"/>
      <c r="BH111" s="996"/>
      <c r="BI111" s="996"/>
      <c r="BJ111" s="996"/>
      <c r="BK111" s="996"/>
      <c r="BL111" s="996"/>
      <c r="BM111" s="996"/>
      <c r="BN111" s="996"/>
      <c r="BO111" s="996"/>
      <c r="BP111" s="997"/>
      <c r="BQ111" s="965" t="s">
        <v>440</v>
      </c>
      <c r="BR111" s="966"/>
      <c r="BS111" s="966"/>
      <c r="BT111" s="966"/>
      <c r="BU111" s="966"/>
      <c r="BV111" s="966" t="s">
        <v>438</v>
      </c>
      <c r="BW111" s="966"/>
      <c r="BX111" s="966"/>
      <c r="BY111" s="966"/>
      <c r="BZ111" s="966"/>
      <c r="CA111" s="966" t="s">
        <v>438</v>
      </c>
      <c r="CB111" s="966"/>
      <c r="CC111" s="966"/>
      <c r="CD111" s="966"/>
      <c r="CE111" s="966"/>
      <c r="CF111" s="960" t="s">
        <v>438</v>
      </c>
      <c r="CG111" s="961"/>
      <c r="CH111" s="961"/>
      <c r="CI111" s="961"/>
      <c r="CJ111" s="961"/>
      <c r="CK111" s="991"/>
      <c r="CL111" s="992"/>
      <c r="CM111" s="962" t="s">
        <v>441</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438</v>
      </c>
      <c r="DH111" s="966"/>
      <c r="DI111" s="966"/>
      <c r="DJ111" s="966"/>
      <c r="DK111" s="966"/>
      <c r="DL111" s="966" t="s">
        <v>177</v>
      </c>
      <c r="DM111" s="966"/>
      <c r="DN111" s="966"/>
      <c r="DO111" s="966"/>
      <c r="DP111" s="966"/>
      <c r="DQ111" s="966" t="s">
        <v>177</v>
      </c>
      <c r="DR111" s="966"/>
      <c r="DS111" s="966"/>
      <c r="DT111" s="966"/>
      <c r="DU111" s="966"/>
      <c r="DV111" s="967" t="s">
        <v>177</v>
      </c>
      <c r="DW111" s="967"/>
      <c r="DX111" s="967"/>
      <c r="DY111" s="967"/>
      <c r="DZ111" s="968"/>
    </row>
    <row r="112" spans="1:131" s="246" customFormat="1" ht="26.25" customHeight="1" x14ac:dyDescent="0.2">
      <c r="A112" s="998" t="s">
        <v>442</v>
      </c>
      <c r="B112" s="999"/>
      <c r="C112" s="996" t="s">
        <v>443</v>
      </c>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7"/>
      <c r="AA112" s="1004" t="s">
        <v>438</v>
      </c>
      <c r="AB112" s="1005"/>
      <c r="AC112" s="1005"/>
      <c r="AD112" s="1005"/>
      <c r="AE112" s="1006"/>
      <c r="AF112" s="1007" t="s">
        <v>177</v>
      </c>
      <c r="AG112" s="1005"/>
      <c r="AH112" s="1005"/>
      <c r="AI112" s="1005"/>
      <c r="AJ112" s="1006"/>
      <c r="AK112" s="1007" t="s">
        <v>177</v>
      </c>
      <c r="AL112" s="1005"/>
      <c r="AM112" s="1005"/>
      <c r="AN112" s="1005"/>
      <c r="AO112" s="1006"/>
      <c r="AP112" s="1008" t="s">
        <v>438</v>
      </c>
      <c r="AQ112" s="1009"/>
      <c r="AR112" s="1009"/>
      <c r="AS112" s="1009"/>
      <c r="AT112" s="1010"/>
      <c r="AU112" s="946"/>
      <c r="AV112" s="947"/>
      <c r="AW112" s="947"/>
      <c r="AX112" s="947"/>
      <c r="AY112" s="947"/>
      <c r="AZ112" s="995" t="s">
        <v>444</v>
      </c>
      <c r="BA112" s="996"/>
      <c r="BB112" s="996"/>
      <c r="BC112" s="996"/>
      <c r="BD112" s="996"/>
      <c r="BE112" s="996"/>
      <c r="BF112" s="996"/>
      <c r="BG112" s="996"/>
      <c r="BH112" s="996"/>
      <c r="BI112" s="996"/>
      <c r="BJ112" s="996"/>
      <c r="BK112" s="996"/>
      <c r="BL112" s="996"/>
      <c r="BM112" s="996"/>
      <c r="BN112" s="996"/>
      <c r="BO112" s="996"/>
      <c r="BP112" s="997"/>
      <c r="BQ112" s="965">
        <v>5144071</v>
      </c>
      <c r="BR112" s="966"/>
      <c r="BS112" s="966"/>
      <c r="BT112" s="966"/>
      <c r="BU112" s="966"/>
      <c r="BV112" s="966">
        <v>5132865</v>
      </c>
      <c r="BW112" s="966"/>
      <c r="BX112" s="966"/>
      <c r="BY112" s="966"/>
      <c r="BZ112" s="966"/>
      <c r="CA112" s="966">
        <v>5017174</v>
      </c>
      <c r="CB112" s="966"/>
      <c r="CC112" s="966"/>
      <c r="CD112" s="966"/>
      <c r="CE112" s="966"/>
      <c r="CF112" s="960">
        <v>80.599999999999994</v>
      </c>
      <c r="CG112" s="961"/>
      <c r="CH112" s="961"/>
      <c r="CI112" s="961"/>
      <c r="CJ112" s="961"/>
      <c r="CK112" s="991"/>
      <c r="CL112" s="992"/>
      <c r="CM112" s="962" t="s">
        <v>445</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412</v>
      </c>
      <c r="DH112" s="966"/>
      <c r="DI112" s="966"/>
      <c r="DJ112" s="966"/>
      <c r="DK112" s="966"/>
      <c r="DL112" s="966" t="s">
        <v>412</v>
      </c>
      <c r="DM112" s="966"/>
      <c r="DN112" s="966"/>
      <c r="DO112" s="966"/>
      <c r="DP112" s="966"/>
      <c r="DQ112" s="966" t="s">
        <v>412</v>
      </c>
      <c r="DR112" s="966"/>
      <c r="DS112" s="966"/>
      <c r="DT112" s="966"/>
      <c r="DU112" s="966"/>
      <c r="DV112" s="967" t="s">
        <v>412</v>
      </c>
      <c r="DW112" s="967"/>
      <c r="DX112" s="967"/>
      <c r="DY112" s="967"/>
      <c r="DZ112" s="968"/>
    </row>
    <row r="113" spans="1:130" s="246" customFormat="1" ht="26.25" customHeight="1" x14ac:dyDescent="0.2">
      <c r="A113" s="1000"/>
      <c r="B113" s="1001"/>
      <c r="C113" s="996" t="s">
        <v>446</v>
      </c>
      <c r="D113" s="99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7"/>
      <c r="AA113" s="979">
        <v>275878</v>
      </c>
      <c r="AB113" s="980"/>
      <c r="AC113" s="980"/>
      <c r="AD113" s="980"/>
      <c r="AE113" s="981"/>
      <c r="AF113" s="982">
        <v>265878</v>
      </c>
      <c r="AG113" s="980"/>
      <c r="AH113" s="980"/>
      <c r="AI113" s="980"/>
      <c r="AJ113" s="981"/>
      <c r="AK113" s="982">
        <v>288742</v>
      </c>
      <c r="AL113" s="980"/>
      <c r="AM113" s="980"/>
      <c r="AN113" s="980"/>
      <c r="AO113" s="981"/>
      <c r="AP113" s="983">
        <v>4.5999999999999996</v>
      </c>
      <c r="AQ113" s="984"/>
      <c r="AR113" s="984"/>
      <c r="AS113" s="984"/>
      <c r="AT113" s="985"/>
      <c r="AU113" s="946"/>
      <c r="AV113" s="947"/>
      <c r="AW113" s="947"/>
      <c r="AX113" s="947"/>
      <c r="AY113" s="947"/>
      <c r="AZ113" s="995" t="s">
        <v>447</v>
      </c>
      <c r="BA113" s="996"/>
      <c r="BB113" s="996"/>
      <c r="BC113" s="996"/>
      <c r="BD113" s="996"/>
      <c r="BE113" s="996"/>
      <c r="BF113" s="996"/>
      <c r="BG113" s="996"/>
      <c r="BH113" s="996"/>
      <c r="BI113" s="996"/>
      <c r="BJ113" s="996"/>
      <c r="BK113" s="996"/>
      <c r="BL113" s="996"/>
      <c r="BM113" s="996"/>
      <c r="BN113" s="996"/>
      <c r="BO113" s="996"/>
      <c r="BP113" s="997"/>
      <c r="BQ113" s="965">
        <v>263927</v>
      </c>
      <c r="BR113" s="966"/>
      <c r="BS113" s="966"/>
      <c r="BT113" s="966"/>
      <c r="BU113" s="966"/>
      <c r="BV113" s="966">
        <v>212001</v>
      </c>
      <c r="BW113" s="966"/>
      <c r="BX113" s="966"/>
      <c r="BY113" s="966"/>
      <c r="BZ113" s="966"/>
      <c r="CA113" s="966">
        <v>240503</v>
      </c>
      <c r="CB113" s="966"/>
      <c r="CC113" s="966"/>
      <c r="CD113" s="966"/>
      <c r="CE113" s="966"/>
      <c r="CF113" s="960">
        <v>3.9</v>
      </c>
      <c r="CG113" s="961"/>
      <c r="CH113" s="961"/>
      <c r="CI113" s="961"/>
      <c r="CJ113" s="961"/>
      <c r="CK113" s="991"/>
      <c r="CL113" s="992"/>
      <c r="CM113" s="962" t="s">
        <v>448</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1004" t="s">
        <v>177</v>
      </c>
      <c r="DH113" s="1005"/>
      <c r="DI113" s="1005"/>
      <c r="DJ113" s="1005"/>
      <c r="DK113" s="1006"/>
      <c r="DL113" s="1007" t="s">
        <v>440</v>
      </c>
      <c r="DM113" s="1005"/>
      <c r="DN113" s="1005"/>
      <c r="DO113" s="1005"/>
      <c r="DP113" s="1006"/>
      <c r="DQ113" s="1007" t="s">
        <v>438</v>
      </c>
      <c r="DR113" s="1005"/>
      <c r="DS113" s="1005"/>
      <c r="DT113" s="1005"/>
      <c r="DU113" s="1006"/>
      <c r="DV113" s="1008" t="s">
        <v>438</v>
      </c>
      <c r="DW113" s="1009"/>
      <c r="DX113" s="1009"/>
      <c r="DY113" s="1009"/>
      <c r="DZ113" s="1010"/>
    </row>
    <row r="114" spans="1:130" s="246" customFormat="1" ht="26.25" customHeight="1" x14ac:dyDescent="0.2">
      <c r="A114" s="1000"/>
      <c r="B114" s="1001"/>
      <c r="C114" s="996" t="s">
        <v>449</v>
      </c>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7"/>
      <c r="AA114" s="1004">
        <v>85805</v>
      </c>
      <c r="AB114" s="1005"/>
      <c r="AC114" s="1005"/>
      <c r="AD114" s="1005"/>
      <c r="AE114" s="1006"/>
      <c r="AF114" s="1007">
        <v>86137</v>
      </c>
      <c r="AG114" s="1005"/>
      <c r="AH114" s="1005"/>
      <c r="AI114" s="1005"/>
      <c r="AJ114" s="1006"/>
      <c r="AK114" s="1007">
        <v>42388</v>
      </c>
      <c r="AL114" s="1005"/>
      <c r="AM114" s="1005"/>
      <c r="AN114" s="1005"/>
      <c r="AO114" s="1006"/>
      <c r="AP114" s="1008">
        <v>0.7</v>
      </c>
      <c r="AQ114" s="1009"/>
      <c r="AR114" s="1009"/>
      <c r="AS114" s="1009"/>
      <c r="AT114" s="1010"/>
      <c r="AU114" s="946"/>
      <c r="AV114" s="947"/>
      <c r="AW114" s="947"/>
      <c r="AX114" s="947"/>
      <c r="AY114" s="947"/>
      <c r="AZ114" s="995" t="s">
        <v>450</v>
      </c>
      <c r="BA114" s="996"/>
      <c r="BB114" s="996"/>
      <c r="BC114" s="996"/>
      <c r="BD114" s="996"/>
      <c r="BE114" s="996"/>
      <c r="BF114" s="996"/>
      <c r="BG114" s="996"/>
      <c r="BH114" s="996"/>
      <c r="BI114" s="996"/>
      <c r="BJ114" s="996"/>
      <c r="BK114" s="996"/>
      <c r="BL114" s="996"/>
      <c r="BM114" s="996"/>
      <c r="BN114" s="996"/>
      <c r="BO114" s="996"/>
      <c r="BP114" s="997"/>
      <c r="BQ114" s="965">
        <v>1701928</v>
      </c>
      <c r="BR114" s="966"/>
      <c r="BS114" s="966"/>
      <c r="BT114" s="966"/>
      <c r="BU114" s="966"/>
      <c r="BV114" s="966">
        <v>1557322</v>
      </c>
      <c r="BW114" s="966"/>
      <c r="BX114" s="966"/>
      <c r="BY114" s="966"/>
      <c r="BZ114" s="966"/>
      <c r="CA114" s="966">
        <v>1379745</v>
      </c>
      <c r="CB114" s="966"/>
      <c r="CC114" s="966"/>
      <c r="CD114" s="966"/>
      <c r="CE114" s="966"/>
      <c r="CF114" s="960">
        <v>22.2</v>
      </c>
      <c r="CG114" s="961"/>
      <c r="CH114" s="961"/>
      <c r="CI114" s="961"/>
      <c r="CJ114" s="961"/>
      <c r="CK114" s="991"/>
      <c r="CL114" s="992"/>
      <c r="CM114" s="962" t="s">
        <v>451</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1004" t="s">
        <v>177</v>
      </c>
      <c r="DH114" s="1005"/>
      <c r="DI114" s="1005"/>
      <c r="DJ114" s="1005"/>
      <c r="DK114" s="1006"/>
      <c r="DL114" s="1007" t="s">
        <v>412</v>
      </c>
      <c r="DM114" s="1005"/>
      <c r="DN114" s="1005"/>
      <c r="DO114" s="1005"/>
      <c r="DP114" s="1006"/>
      <c r="DQ114" s="1007" t="s">
        <v>438</v>
      </c>
      <c r="DR114" s="1005"/>
      <c r="DS114" s="1005"/>
      <c r="DT114" s="1005"/>
      <c r="DU114" s="1006"/>
      <c r="DV114" s="1008" t="s">
        <v>412</v>
      </c>
      <c r="DW114" s="1009"/>
      <c r="DX114" s="1009"/>
      <c r="DY114" s="1009"/>
      <c r="DZ114" s="1010"/>
    </row>
    <row r="115" spans="1:130" s="246" customFormat="1" ht="26.25" customHeight="1" x14ac:dyDescent="0.2">
      <c r="A115" s="1000"/>
      <c r="B115" s="1001"/>
      <c r="C115" s="996" t="s">
        <v>452</v>
      </c>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7"/>
      <c r="AA115" s="979" t="s">
        <v>438</v>
      </c>
      <c r="AB115" s="980"/>
      <c r="AC115" s="980"/>
      <c r="AD115" s="980"/>
      <c r="AE115" s="981"/>
      <c r="AF115" s="982" t="s">
        <v>412</v>
      </c>
      <c r="AG115" s="980"/>
      <c r="AH115" s="980"/>
      <c r="AI115" s="980"/>
      <c r="AJ115" s="981"/>
      <c r="AK115" s="982" t="s">
        <v>438</v>
      </c>
      <c r="AL115" s="980"/>
      <c r="AM115" s="980"/>
      <c r="AN115" s="980"/>
      <c r="AO115" s="981"/>
      <c r="AP115" s="983" t="s">
        <v>412</v>
      </c>
      <c r="AQ115" s="984"/>
      <c r="AR115" s="984"/>
      <c r="AS115" s="984"/>
      <c r="AT115" s="985"/>
      <c r="AU115" s="946"/>
      <c r="AV115" s="947"/>
      <c r="AW115" s="947"/>
      <c r="AX115" s="947"/>
      <c r="AY115" s="947"/>
      <c r="AZ115" s="995" t="s">
        <v>453</v>
      </c>
      <c r="BA115" s="996"/>
      <c r="BB115" s="996"/>
      <c r="BC115" s="996"/>
      <c r="BD115" s="996"/>
      <c r="BE115" s="996"/>
      <c r="BF115" s="996"/>
      <c r="BG115" s="996"/>
      <c r="BH115" s="996"/>
      <c r="BI115" s="996"/>
      <c r="BJ115" s="996"/>
      <c r="BK115" s="996"/>
      <c r="BL115" s="996"/>
      <c r="BM115" s="996"/>
      <c r="BN115" s="996"/>
      <c r="BO115" s="996"/>
      <c r="BP115" s="997"/>
      <c r="BQ115" s="965">
        <v>822</v>
      </c>
      <c r="BR115" s="966"/>
      <c r="BS115" s="966"/>
      <c r="BT115" s="966"/>
      <c r="BU115" s="966"/>
      <c r="BV115" s="966" t="s">
        <v>177</v>
      </c>
      <c r="BW115" s="966"/>
      <c r="BX115" s="966"/>
      <c r="BY115" s="966"/>
      <c r="BZ115" s="966"/>
      <c r="CA115" s="966">
        <v>119</v>
      </c>
      <c r="CB115" s="966"/>
      <c r="CC115" s="966"/>
      <c r="CD115" s="966"/>
      <c r="CE115" s="966"/>
      <c r="CF115" s="960">
        <v>0</v>
      </c>
      <c r="CG115" s="961"/>
      <c r="CH115" s="961"/>
      <c r="CI115" s="961"/>
      <c r="CJ115" s="961"/>
      <c r="CK115" s="991"/>
      <c r="CL115" s="992"/>
      <c r="CM115" s="995" t="s">
        <v>454</v>
      </c>
      <c r="CN115" s="1016"/>
      <c r="CO115" s="1016"/>
      <c r="CP115" s="1016"/>
      <c r="CQ115" s="1016"/>
      <c r="CR115" s="1016"/>
      <c r="CS115" s="1016"/>
      <c r="CT115" s="1016"/>
      <c r="CU115" s="1016"/>
      <c r="CV115" s="1016"/>
      <c r="CW115" s="1016"/>
      <c r="CX115" s="1016"/>
      <c r="CY115" s="1016"/>
      <c r="CZ115" s="1016"/>
      <c r="DA115" s="1016"/>
      <c r="DB115" s="1016"/>
      <c r="DC115" s="1016"/>
      <c r="DD115" s="1016"/>
      <c r="DE115" s="1016"/>
      <c r="DF115" s="997"/>
      <c r="DG115" s="1004" t="s">
        <v>412</v>
      </c>
      <c r="DH115" s="1005"/>
      <c r="DI115" s="1005"/>
      <c r="DJ115" s="1005"/>
      <c r="DK115" s="1006"/>
      <c r="DL115" s="1007" t="s">
        <v>177</v>
      </c>
      <c r="DM115" s="1005"/>
      <c r="DN115" s="1005"/>
      <c r="DO115" s="1005"/>
      <c r="DP115" s="1006"/>
      <c r="DQ115" s="1007" t="s">
        <v>412</v>
      </c>
      <c r="DR115" s="1005"/>
      <c r="DS115" s="1005"/>
      <c r="DT115" s="1005"/>
      <c r="DU115" s="1006"/>
      <c r="DV115" s="1008" t="s">
        <v>177</v>
      </c>
      <c r="DW115" s="1009"/>
      <c r="DX115" s="1009"/>
      <c r="DY115" s="1009"/>
      <c r="DZ115" s="1010"/>
    </row>
    <row r="116" spans="1:130" s="246" customFormat="1" ht="26.25" customHeight="1" x14ac:dyDescent="0.2">
      <c r="A116" s="1002"/>
      <c r="B116" s="1003"/>
      <c r="C116" s="1011" t="s">
        <v>455</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1004">
        <v>903</v>
      </c>
      <c r="AB116" s="1005"/>
      <c r="AC116" s="1005"/>
      <c r="AD116" s="1005"/>
      <c r="AE116" s="1006"/>
      <c r="AF116" s="1007">
        <v>771</v>
      </c>
      <c r="AG116" s="1005"/>
      <c r="AH116" s="1005"/>
      <c r="AI116" s="1005"/>
      <c r="AJ116" s="1006"/>
      <c r="AK116" s="1007">
        <v>1092</v>
      </c>
      <c r="AL116" s="1005"/>
      <c r="AM116" s="1005"/>
      <c r="AN116" s="1005"/>
      <c r="AO116" s="1006"/>
      <c r="AP116" s="1008">
        <v>0</v>
      </c>
      <c r="AQ116" s="1009"/>
      <c r="AR116" s="1009"/>
      <c r="AS116" s="1009"/>
      <c r="AT116" s="1010"/>
      <c r="AU116" s="946"/>
      <c r="AV116" s="947"/>
      <c r="AW116" s="947"/>
      <c r="AX116" s="947"/>
      <c r="AY116" s="947"/>
      <c r="AZ116" s="1013" t="s">
        <v>456</v>
      </c>
      <c r="BA116" s="1014"/>
      <c r="BB116" s="1014"/>
      <c r="BC116" s="1014"/>
      <c r="BD116" s="1014"/>
      <c r="BE116" s="1014"/>
      <c r="BF116" s="1014"/>
      <c r="BG116" s="1014"/>
      <c r="BH116" s="1014"/>
      <c r="BI116" s="1014"/>
      <c r="BJ116" s="1014"/>
      <c r="BK116" s="1014"/>
      <c r="BL116" s="1014"/>
      <c r="BM116" s="1014"/>
      <c r="BN116" s="1014"/>
      <c r="BO116" s="1014"/>
      <c r="BP116" s="1015"/>
      <c r="BQ116" s="965" t="s">
        <v>177</v>
      </c>
      <c r="BR116" s="966"/>
      <c r="BS116" s="966"/>
      <c r="BT116" s="966"/>
      <c r="BU116" s="966"/>
      <c r="BV116" s="966" t="s">
        <v>177</v>
      </c>
      <c r="BW116" s="966"/>
      <c r="BX116" s="966"/>
      <c r="BY116" s="966"/>
      <c r="BZ116" s="966"/>
      <c r="CA116" s="966" t="s">
        <v>412</v>
      </c>
      <c r="CB116" s="966"/>
      <c r="CC116" s="966"/>
      <c r="CD116" s="966"/>
      <c r="CE116" s="966"/>
      <c r="CF116" s="960" t="s">
        <v>412</v>
      </c>
      <c r="CG116" s="961"/>
      <c r="CH116" s="961"/>
      <c r="CI116" s="961"/>
      <c r="CJ116" s="961"/>
      <c r="CK116" s="991"/>
      <c r="CL116" s="992"/>
      <c r="CM116" s="962" t="s">
        <v>457</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1004" t="s">
        <v>438</v>
      </c>
      <c r="DH116" s="1005"/>
      <c r="DI116" s="1005"/>
      <c r="DJ116" s="1005"/>
      <c r="DK116" s="1006"/>
      <c r="DL116" s="1007" t="s">
        <v>438</v>
      </c>
      <c r="DM116" s="1005"/>
      <c r="DN116" s="1005"/>
      <c r="DO116" s="1005"/>
      <c r="DP116" s="1006"/>
      <c r="DQ116" s="1007" t="s">
        <v>177</v>
      </c>
      <c r="DR116" s="1005"/>
      <c r="DS116" s="1005"/>
      <c r="DT116" s="1005"/>
      <c r="DU116" s="1006"/>
      <c r="DV116" s="1008" t="s">
        <v>412</v>
      </c>
      <c r="DW116" s="1009"/>
      <c r="DX116" s="1009"/>
      <c r="DY116" s="1009"/>
      <c r="DZ116" s="1010"/>
    </row>
    <row r="117" spans="1:130" s="246" customFormat="1" ht="26.25" customHeight="1" x14ac:dyDescent="0.2">
      <c r="A117" s="950" t="s">
        <v>189</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21" t="s">
        <v>458</v>
      </c>
      <c r="Z117" s="932"/>
      <c r="AA117" s="1022">
        <v>1424103</v>
      </c>
      <c r="AB117" s="1023"/>
      <c r="AC117" s="1023"/>
      <c r="AD117" s="1023"/>
      <c r="AE117" s="1024"/>
      <c r="AF117" s="1025">
        <v>1437955</v>
      </c>
      <c r="AG117" s="1023"/>
      <c r="AH117" s="1023"/>
      <c r="AI117" s="1023"/>
      <c r="AJ117" s="1024"/>
      <c r="AK117" s="1025">
        <v>1394085</v>
      </c>
      <c r="AL117" s="1023"/>
      <c r="AM117" s="1023"/>
      <c r="AN117" s="1023"/>
      <c r="AO117" s="1024"/>
      <c r="AP117" s="1026"/>
      <c r="AQ117" s="1027"/>
      <c r="AR117" s="1027"/>
      <c r="AS117" s="1027"/>
      <c r="AT117" s="1028"/>
      <c r="AU117" s="946"/>
      <c r="AV117" s="947"/>
      <c r="AW117" s="947"/>
      <c r="AX117" s="947"/>
      <c r="AY117" s="947"/>
      <c r="AZ117" s="1013" t="s">
        <v>459</v>
      </c>
      <c r="BA117" s="1014"/>
      <c r="BB117" s="1014"/>
      <c r="BC117" s="1014"/>
      <c r="BD117" s="1014"/>
      <c r="BE117" s="1014"/>
      <c r="BF117" s="1014"/>
      <c r="BG117" s="1014"/>
      <c r="BH117" s="1014"/>
      <c r="BI117" s="1014"/>
      <c r="BJ117" s="1014"/>
      <c r="BK117" s="1014"/>
      <c r="BL117" s="1014"/>
      <c r="BM117" s="1014"/>
      <c r="BN117" s="1014"/>
      <c r="BO117" s="1014"/>
      <c r="BP117" s="1015"/>
      <c r="BQ117" s="965" t="s">
        <v>412</v>
      </c>
      <c r="BR117" s="966"/>
      <c r="BS117" s="966"/>
      <c r="BT117" s="966"/>
      <c r="BU117" s="966"/>
      <c r="BV117" s="966" t="s">
        <v>412</v>
      </c>
      <c r="BW117" s="966"/>
      <c r="BX117" s="966"/>
      <c r="BY117" s="966"/>
      <c r="BZ117" s="966"/>
      <c r="CA117" s="966" t="s">
        <v>177</v>
      </c>
      <c r="CB117" s="966"/>
      <c r="CC117" s="966"/>
      <c r="CD117" s="966"/>
      <c r="CE117" s="966"/>
      <c r="CF117" s="960" t="s">
        <v>177</v>
      </c>
      <c r="CG117" s="961"/>
      <c r="CH117" s="961"/>
      <c r="CI117" s="961"/>
      <c r="CJ117" s="961"/>
      <c r="CK117" s="991"/>
      <c r="CL117" s="992"/>
      <c r="CM117" s="962" t="s">
        <v>460</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1004" t="s">
        <v>438</v>
      </c>
      <c r="DH117" s="1005"/>
      <c r="DI117" s="1005"/>
      <c r="DJ117" s="1005"/>
      <c r="DK117" s="1006"/>
      <c r="DL117" s="1007" t="s">
        <v>177</v>
      </c>
      <c r="DM117" s="1005"/>
      <c r="DN117" s="1005"/>
      <c r="DO117" s="1005"/>
      <c r="DP117" s="1006"/>
      <c r="DQ117" s="1007" t="s">
        <v>177</v>
      </c>
      <c r="DR117" s="1005"/>
      <c r="DS117" s="1005"/>
      <c r="DT117" s="1005"/>
      <c r="DU117" s="1006"/>
      <c r="DV117" s="1008" t="s">
        <v>412</v>
      </c>
      <c r="DW117" s="1009"/>
      <c r="DX117" s="1009"/>
      <c r="DY117" s="1009"/>
      <c r="DZ117" s="1010"/>
    </row>
    <row r="118" spans="1:130" s="246" customFormat="1" ht="26.25" customHeight="1" x14ac:dyDescent="0.2">
      <c r="A118" s="950" t="s">
        <v>432</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430</v>
      </c>
      <c r="AB118" s="931"/>
      <c r="AC118" s="931"/>
      <c r="AD118" s="931"/>
      <c r="AE118" s="932"/>
      <c r="AF118" s="930" t="s">
        <v>308</v>
      </c>
      <c r="AG118" s="931"/>
      <c r="AH118" s="931"/>
      <c r="AI118" s="931"/>
      <c r="AJ118" s="932"/>
      <c r="AK118" s="930" t="s">
        <v>307</v>
      </c>
      <c r="AL118" s="931"/>
      <c r="AM118" s="931"/>
      <c r="AN118" s="931"/>
      <c r="AO118" s="932"/>
      <c r="AP118" s="1017" t="s">
        <v>431</v>
      </c>
      <c r="AQ118" s="1018"/>
      <c r="AR118" s="1018"/>
      <c r="AS118" s="1018"/>
      <c r="AT118" s="1019"/>
      <c r="AU118" s="946"/>
      <c r="AV118" s="947"/>
      <c r="AW118" s="947"/>
      <c r="AX118" s="947"/>
      <c r="AY118" s="947"/>
      <c r="AZ118" s="1020" t="s">
        <v>461</v>
      </c>
      <c r="BA118" s="1011"/>
      <c r="BB118" s="1011"/>
      <c r="BC118" s="1011"/>
      <c r="BD118" s="1011"/>
      <c r="BE118" s="1011"/>
      <c r="BF118" s="1011"/>
      <c r="BG118" s="1011"/>
      <c r="BH118" s="1011"/>
      <c r="BI118" s="1011"/>
      <c r="BJ118" s="1011"/>
      <c r="BK118" s="1011"/>
      <c r="BL118" s="1011"/>
      <c r="BM118" s="1011"/>
      <c r="BN118" s="1011"/>
      <c r="BO118" s="1011"/>
      <c r="BP118" s="1012"/>
      <c r="BQ118" s="1043" t="s">
        <v>438</v>
      </c>
      <c r="BR118" s="1044"/>
      <c r="BS118" s="1044"/>
      <c r="BT118" s="1044"/>
      <c r="BU118" s="1044"/>
      <c r="BV118" s="1044" t="s">
        <v>177</v>
      </c>
      <c r="BW118" s="1044"/>
      <c r="BX118" s="1044"/>
      <c r="BY118" s="1044"/>
      <c r="BZ118" s="1044"/>
      <c r="CA118" s="1044" t="s">
        <v>177</v>
      </c>
      <c r="CB118" s="1044"/>
      <c r="CC118" s="1044"/>
      <c r="CD118" s="1044"/>
      <c r="CE118" s="1044"/>
      <c r="CF118" s="960" t="s">
        <v>412</v>
      </c>
      <c r="CG118" s="961"/>
      <c r="CH118" s="961"/>
      <c r="CI118" s="961"/>
      <c r="CJ118" s="961"/>
      <c r="CK118" s="991"/>
      <c r="CL118" s="992"/>
      <c r="CM118" s="962" t="s">
        <v>462</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1004" t="s">
        <v>177</v>
      </c>
      <c r="DH118" s="1005"/>
      <c r="DI118" s="1005"/>
      <c r="DJ118" s="1005"/>
      <c r="DK118" s="1006"/>
      <c r="DL118" s="1007" t="s">
        <v>177</v>
      </c>
      <c r="DM118" s="1005"/>
      <c r="DN118" s="1005"/>
      <c r="DO118" s="1005"/>
      <c r="DP118" s="1006"/>
      <c r="DQ118" s="1007" t="s">
        <v>438</v>
      </c>
      <c r="DR118" s="1005"/>
      <c r="DS118" s="1005"/>
      <c r="DT118" s="1005"/>
      <c r="DU118" s="1006"/>
      <c r="DV118" s="1008" t="s">
        <v>177</v>
      </c>
      <c r="DW118" s="1009"/>
      <c r="DX118" s="1009"/>
      <c r="DY118" s="1009"/>
      <c r="DZ118" s="1010"/>
    </row>
    <row r="119" spans="1:130" s="246" customFormat="1" ht="26.25" customHeight="1" x14ac:dyDescent="0.2">
      <c r="A119" s="1104" t="s">
        <v>435</v>
      </c>
      <c r="B119" s="990"/>
      <c r="C119" s="969" t="s">
        <v>436</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37" t="s">
        <v>177</v>
      </c>
      <c r="AB119" s="938"/>
      <c r="AC119" s="938"/>
      <c r="AD119" s="938"/>
      <c r="AE119" s="939"/>
      <c r="AF119" s="940" t="s">
        <v>177</v>
      </c>
      <c r="AG119" s="938"/>
      <c r="AH119" s="938"/>
      <c r="AI119" s="938"/>
      <c r="AJ119" s="939"/>
      <c r="AK119" s="940" t="s">
        <v>438</v>
      </c>
      <c r="AL119" s="938"/>
      <c r="AM119" s="938"/>
      <c r="AN119" s="938"/>
      <c r="AO119" s="939"/>
      <c r="AP119" s="941" t="s">
        <v>438</v>
      </c>
      <c r="AQ119" s="942"/>
      <c r="AR119" s="942"/>
      <c r="AS119" s="942"/>
      <c r="AT119" s="943"/>
      <c r="AU119" s="948"/>
      <c r="AV119" s="949"/>
      <c r="AW119" s="949"/>
      <c r="AX119" s="949"/>
      <c r="AY119" s="949"/>
      <c r="AZ119" s="277" t="s">
        <v>189</v>
      </c>
      <c r="BA119" s="277"/>
      <c r="BB119" s="277"/>
      <c r="BC119" s="277"/>
      <c r="BD119" s="277"/>
      <c r="BE119" s="277"/>
      <c r="BF119" s="277"/>
      <c r="BG119" s="277"/>
      <c r="BH119" s="277"/>
      <c r="BI119" s="277"/>
      <c r="BJ119" s="277"/>
      <c r="BK119" s="277"/>
      <c r="BL119" s="277"/>
      <c r="BM119" s="277"/>
      <c r="BN119" s="277"/>
      <c r="BO119" s="1021" t="s">
        <v>463</v>
      </c>
      <c r="BP119" s="1052"/>
      <c r="BQ119" s="1043">
        <v>18763014</v>
      </c>
      <c r="BR119" s="1044"/>
      <c r="BS119" s="1044"/>
      <c r="BT119" s="1044"/>
      <c r="BU119" s="1044"/>
      <c r="BV119" s="1044">
        <v>18578062</v>
      </c>
      <c r="BW119" s="1044"/>
      <c r="BX119" s="1044"/>
      <c r="BY119" s="1044"/>
      <c r="BZ119" s="1044"/>
      <c r="CA119" s="1044">
        <v>19234096</v>
      </c>
      <c r="CB119" s="1044"/>
      <c r="CC119" s="1044"/>
      <c r="CD119" s="1044"/>
      <c r="CE119" s="1044"/>
      <c r="CF119" s="1045"/>
      <c r="CG119" s="1046"/>
      <c r="CH119" s="1046"/>
      <c r="CI119" s="1046"/>
      <c r="CJ119" s="1047"/>
      <c r="CK119" s="993"/>
      <c r="CL119" s="994"/>
      <c r="CM119" s="1048" t="s">
        <v>464</v>
      </c>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50"/>
      <c r="DG119" s="1051" t="s">
        <v>177</v>
      </c>
      <c r="DH119" s="1030"/>
      <c r="DI119" s="1030"/>
      <c r="DJ119" s="1030"/>
      <c r="DK119" s="1031"/>
      <c r="DL119" s="1029" t="s">
        <v>438</v>
      </c>
      <c r="DM119" s="1030"/>
      <c r="DN119" s="1030"/>
      <c r="DO119" s="1030"/>
      <c r="DP119" s="1031"/>
      <c r="DQ119" s="1029" t="s">
        <v>177</v>
      </c>
      <c r="DR119" s="1030"/>
      <c r="DS119" s="1030"/>
      <c r="DT119" s="1030"/>
      <c r="DU119" s="1031"/>
      <c r="DV119" s="1032" t="s">
        <v>438</v>
      </c>
      <c r="DW119" s="1033"/>
      <c r="DX119" s="1033"/>
      <c r="DY119" s="1033"/>
      <c r="DZ119" s="1034"/>
    </row>
    <row r="120" spans="1:130" s="246" customFormat="1" ht="26.25" customHeight="1" x14ac:dyDescent="0.2">
      <c r="A120" s="1105"/>
      <c r="B120" s="992"/>
      <c r="C120" s="962" t="s">
        <v>441</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1004" t="s">
        <v>438</v>
      </c>
      <c r="AB120" s="1005"/>
      <c r="AC120" s="1005"/>
      <c r="AD120" s="1005"/>
      <c r="AE120" s="1006"/>
      <c r="AF120" s="1007" t="s">
        <v>177</v>
      </c>
      <c r="AG120" s="1005"/>
      <c r="AH120" s="1005"/>
      <c r="AI120" s="1005"/>
      <c r="AJ120" s="1006"/>
      <c r="AK120" s="1007" t="s">
        <v>438</v>
      </c>
      <c r="AL120" s="1005"/>
      <c r="AM120" s="1005"/>
      <c r="AN120" s="1005"/>
      <c r="AO120" s="1006"/>
      <c r="AP120" s="1008" t="s">
        <v>177</v>
      </c>
      <c r="AQ120" s="1009"/>
      <c r="AR120" s="1009"/>
      <c r="AS120" s="1009"/>
      <c r="AT120" s="1010"/>
      <c r="AU120" s="1035" t="s">
        <v>465</v>
      </c>
      <c r="AV120" s="1036"/>
      <c r="AW120" s="1036"/>
      <c r="AX120" s="1036"/>
      <c r="AY120" s="1037"/>
      <c r="AZ120" s="986" t="s">
        <v>466</v>
      </c>
      <c r="BA120" s="935"/>
      <c r="BB120" s="935"/>
      <c r="BC120" s="935"/>
      <c r="BD120" s="935"/>
      <c r="BE120" s="935"/>
      <c r="BF120" s="935"/>
      <c r="BG120" s="935"/>
      <c r="BH120" s="935"/>
      <c r="BI120" s="935"/>
      <c r="BJ120" s="935"/>
      <c r="BK120" s="935"/>
      <c r="BL120" s="935"/>
      <c r="BM120" s="935"/>
      <c r="BN120" s="935"/>
      <c r="BO120" s="935"/>
      <c r="BP120" s="936"/>
      <c r="BQ120" s="972">
        <v>3938202</v>
      </c>
      <c r="BR120" s="973"/>
      <c r="BS120" s="973"/>
      <c r="BT120" s="973"/>
      <c r="BU120" s="973"/>
      <c r="BV120" s="973">
        <v>3570120</v>
      </c>
      <c r="BW120" s="973"/>
      <c r="BX120" s="973"/>
      <c r="BY120" s="973"/>
      <c r="BZ120" s="973"/>
      <c r="CA120" s="973">
        <v>3491029</v>
      </c>
      <c r="CB120" s="973"/>
      <c r="CC120" s="973"/>
      <c r="CD120" s="973"/>
      <c r="CE120" s="973"/>
      <c r="CF120" s="987">
        <v>56.1</v>
      </c>
      <c r="CG120" s="988"/>
      <c r="CH120" s="988"/>
      <c r="CI120" s="988"/>
      <c r="CJ120" s="988"/>
      <c r="CK120" s="1053" t="s">
        <v>467</v>
      </c>
      <c r="CL120" s="1054"/>
      <c r="CM120" s="1054"/>
      <c r="CN120" s="1054"/>
      <c r="CO120" s="1055"/>
      <c r="CP120" s="1061" t="s">
        <v>468</v>
      </c>
      <c r="CQ120" s="1062"/>
      <c r="CR120" s="1062"/>
      <c r="CS120" s="1062"/>
      <c r="CT120" s="1062"/>
      <c r="CU120" s="1062"/>
      <c r="CV120" s="1062"/>
      <c r="CW120" s="1062"/>
      <c r="CX120" s="1062"/>
      <c r="CY120" s="1062"/>
      <c r="CZ120" s="1062"/>
      <c r="DA120" s="1062"/>
      <c r="DB120" s="1062"/>
      <c r="DC120" s="1062"/>
      <c r="DD120" s="1062"/>
      <c r="DE120" s="1062"/>
      <c r="DF120" s="1063"/>
      <c r="DG120" s="972">
        <v>5083890</v>
      </c>
      <c r="DH120" s="973"/>
      <c r="DI120" s="973"/>
      <c r="DJ120" s="973"/>
      <c r="DK120" s="973"/>
      <c r="DL120" s="973">
        <v>5075418</v>
      </c>
      <c r="DM120" s="973"/>
      <c r="DN120" s="973"/>
      <c r="DO120" s="973"/>
      <c r="DP120" s="973"/>
      <c r="DQ120" s="973">
        <v>4962172</v>
      </c>
      <c r="DR120" s="973"/>
      <c r="DS120" s="973"/>
      <c r="DT120" s="973"/>
      <c r="DU120" s="973"/>
      <c r="DV120" s="974">
        <v>79.7</v>
      </c>
      <c r="DW120" s="974"/>
      <c r="DX120" s="974"/>
      <c r="DY120" s="974"/>
      <c r="DZ120" s="975"/>
    </row>
    <row r="121" spans="1:130" s="246" customFormat="1" ht="26.25" customHeight="1" x14ac:dyDescent="0.2">
      <c r="A121" s="1105"/>
      <c r="B121" s="992"/>
      <c r="C121" s="1013" t="s">
        <v>469</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1004" t="s">
        <v>438</v>
      </c>
      <c r="AB121" s="1005"/>
      <c r="AC121" s="1005"/>
      <c r="AD121" s="1005"/>
      <c r="AE121" s="1006"/>
      <c r="AF121" s="1007" t="s">
        <v>438</v>
      </c>
      <c r="AG121" s="1005"/>
      <c r="AH121" s="1005"/>
      <c r="AI121" s="1005"/>
      <c r="AJ121" s="1006"/>
      <c r="AK121" s="1007" t="s">
        <v>438</v>
      </c>
      <c r="AL121" s="1005"/>
      <c r="AM121" s="1005"/>
      <c r="AN121" s="1005"/>
      <c r="AO121" s="1006"/>
      <c r="AP121" s="1008" t="s">
        <v>177</v>
      </c>
      <c r="AQ121" s="1009"/>
      <c r="AR121" s="1009"/>
      <c r="AS121" s="1009"/>
      <c r="AT121" s="1010"/>
      <c r="AU121" s="1038"/>
      <c r="AV121" s="1039"/>
      <c r="AW121" s="1039"/>
      <c r="AX121" s="1039"/>
      <c r="AY121" s="1040"/>
      <c r="AZ121" s="995" t="s">
        <v>470</v>
      </c>
      <c r="BA121" s="996"/>
      <c r="BB121" s="996"/>
      <c r="BC121" s="996"/>
      <c r="BD121" s="996"/>
      <c r="BE121" s="996"/>
      <c r="BF121" s="996"/>
      <c r="BG121" s="996"/>
      <c r="BH121" s="996"/>
      <c r="BI121" s="996"/>
      <c r="BJ121" s="996"/>
      <c r="BK121" s="996"/>
      <c r="BL121" s="996"/>
      <c r="BM121" s="996"/>
      <c r="BN121" s="996"/>
      <c r="BO121" s="996"/>
      <c r="BP121" s="997"/>
      <c r="BQ121" s="965">
        <v>210859</v>
      </c>
      <c r="BR121" s="966"/>
      <c r="BS121" s="966"/>
      <c r="BT121" s="966"/>
      <c r="BU121" s="966"/>
      <c r="BV121" s="966">
        <v>199406</v>
      </c>
      <c r="BW121" s="966"/>
      <c r="BX121" s="966"/>
      <c r="BY121" s="966"/>
      <c r="BZ121" s="966"/>
      <c r="CA121" s="966">
        <v>193358</v>
      </c>
      <c r="CB121" s="966"/>
      <c r="CC121" s="966"/>
      <c r="CD121" s="966"/>
      <c r="CE121" s="966"/>
      <c r="CF121" s="960">
        <v>3.1</v>
      </c>
      <c r="CG121" s="961"/>
      <c r="CH121" s="961"/>
      <c r="CI121" s="961"/>
      <c r="CJ121" s="961"/>
      <c r="CK121" s="1056"/>
      <c r="CL121" s="1057"/>
      <c r="CM121" s="1057"/>
      <c r="CN121" s="1057"/>
      <c r="CO121" s="1058"/>
      <c r="CP121" s="1066" t="s">
        <v>471</v>
      </c>
      <c r="CQ121" s="1067"/>
      <c r="CR121" s="1067"/>
      <c r="CS121" s="1067"/>
      <c r="CT121" s="1067"/>
      <c r="CU121" s="1067"/>
      <c r="CV121" s="1067"/>
      <c r="CW121" s="1067"/>
      <c r="CX121" s="1067"/>
      <c r="CY121" s="1067"/>
      <c r="CZ121" s="1067"/>
      <c r="DA121" s="1067"/>
      <c r="DB121" s="1067"/>
      <c r="DC121" s="1067"/>
      <c r="DD121" s="1067"/>
      <c r="DE121" s="1067"/>
      <c r="DF121" s="1068"/>
      <c r="DG121" s="965">
        <v>60181</v>
      </c>
      <c r="DH121" s="966"/>
      <c r="DI121" s="966"/>
      <c r="DJ121" s="966"/>
      <c r="DK121" s="966"/>
      <c r="DL121" s="966">
        <v>57482</v>
      </c>
      <c r="DM121" s="966"/>
      <c r="DN121" s="966"/>
      <c r="DO121" s="966"/>
      <c r="DP121" s="966"/>
      <c r="DQ121" s="966">
        <v>55002</v>
      </c>
      <c r="DR121" s="966"/>
      <c r="DS121" s="966"/>
      <c r="DT121" s="966"/>
      <c r="DU121" s="966"/>
      <c r="DV121" s="967">
        <v>0.9</v>
      </c>
      <c r="DW121" s="967"/>
      <c r="DX121" s="967"/>
      <c r="DY121" s="967"/>
      <c r="DZ121" s="968"/>
    </row>
    <row r="122" spans="1:130" s="246" customFormat="1" ht="26.25" customHeight="1" x14ac:dyDescent="0.2">
      <c r="A122" s="1105"/>
      <c r="B122" s="992"/>
      <c r="C122" s="962" t="s">
        <v>451</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1004" t="s">
        <v>177</v>
      </c>
      <c r="AB122" s="1005"/>
      <c r="AC122" s="1005"/>
      <c r="AD122" s="1005"/>
      <c r="AE122" s="1006"/>
      <c r="AF122" s="1007" t="s">
        <v>177</v>
      </c>
      <c r="AG122" s="1005"/>
      <c r="AH122" s="1005"/>
      <c r="AI122" s="1005"/>
      <c r="AJ122" s="1006"/>
      <c r="AK122" s="1007" t="s">
        <v>438</v>
      </c>
      <c r="AL122" s="1005"/>
      <c r="AM122" s="1005"/>
      <c r="AN122" s="1005"/>
      <c r="AO122" s="1006"/>
      <c r="AP122" s="1008" t="s">
        <v>438</v>
      </c>
      <c r="AQ122" s="1009"/>
      <c r="AR122" s="1009"/>
      <c r="AS122" s="1009"/>
      <c r="AT122" s="1010"/>
      <c r="AU122" s="1038"/>
      <c r="AV122" s="1039"/>
      <c r="AW122" s="1039"/>
      <c r="AX122" s="1039"/>
      <c r="AY122" s="1040"/>
      <c r="AZ122" s="1020" t="s">
        <v>472</v>
      </c>
      <c r="BA122" s="1011"/>
      <c r="BB122" s="1011"/>
      <c r="BC122" s="1011"/>
      <c r="BD122" s="1011"/>
      <c r="BE122" s="1011"/>
      <c r="BF122" s="1011"/>
      <c r="BG122" s="1011"/>
      <c r="BH122" s="1011"/>
      <c r="BI122" s="1011"/>
      <c r="BJ122" s="1011"/>
      <c r="BK122" s="1011"/>
      <c r="BL122" s="1011"/>
      <c r="BM122" s="1011"/>
      <c r="BN122" s="1011"/>
      <c r="BO122" s="1011"/>
      <c r="BP122" s="1012"/>
      <c r="BQ122" s="1043">
        <v>10789902</v>
      </c>
      <c r="BR122" s="1044"/>
      <c r="BS122" s="1044"/>
      <c r="BT122" s="1044"/>
      <c r="BU122" s="1044"/>
      <c r="BV122" s="1044">
        <v>10835939</v>
      </c>
      <c r="BW122" s="1044"/>
      <c r="BX122" s="1044"/>
      <c r="BY122" s="1044"/>
      <c r="BZ122" s="1044"/>
      <c r="CA122" s="1044">
        <v>11910587</v>
      </c>
      <c r="CB122" s="1044"/>
      <c r="CC122" s="1044"/>
      <c r="CD122" s="1044"/>
      <c r="CE122" s="1044"/>
      <c r="CF122" s="1064">
        <v>191.3</v>
      </c>
      <c r="CG122" s="1065"/>
      <c r="CH122" s="1065"/>
      <c r="CI122" s="1065"/>
      <c r="CJ122" s="1065"/>
      <c r="CK122" s="1056"/>
      <c r="CL122" s="1057"/>
      <c r="CM122" s="1057"/>
      <c r="CN122" s="1057"/>
      <c r="CO122" s="1058"/>
      <c r="CP122" s="1066"/>
      <c r="CQ122" s="1067"/>
      <c r="CR122" s="1067"/>
      <c r="CS122" s="1067"/>
      <c r="CT122" s="1067"/>
      <c r="CU122" s="1067"/>
      <c r="CV122" s="1067"/>
      <c r="CW122" s="1067"/>
      <c r="CX122" s="1067"/>
      <c r="CY122" s="1067"/>
      <c r="CZ122" s="1067"/>
      <c r="DA122" s="1067"/>
      <c r="DB122" s="1067"/>
      <c r="DC122" s="1067"/>
      <c r="DD122" s="1067"/>
      <c r="DE122" s="1067"/>
      <c r="DF122" s="1068"/>
      <c r="DG122" s="965"/>
      <c r="DH122" s="966"/>
      <c r="DI122" s="966"/>
      <c r="DJ122" s="966"/>
      <c r="DK122" s="966"/>
      <c r="DL122" s="966"/>
      <c r="DM122" s="966"/>
      <c r="DN122" s="966"/>
      <c r="DO122" s="966"/>
      <c r="DP122" s="966"/>
      <c r="DQ122" s="966"/>
      <c r="DR122" s="966"/>
      <c r="DS122" s="966"/>
      <c r="DT122" s="966"/>
      <c r="DU122" s="966"/>
      <c r="DV122" s="967"/>
      <c r="DW122" s="967"/>
      <c r="DX122" s="967"/>
      <c r="DY122" s="967"/>
      <c r="DZ122" s="968"/>
    </row>
    <row r="123" spans="1:130" s="246" customFormat="1" ht="26.25" customHeight="1" x14ac:dyDescent="0.2">
      <c r="A123" s="1105"/>
      <c r="B123" s="992"/>
      <c r="C123" s="962" t="s">
        <v>457</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1004" t="s">
        <v>177</v>
      </c>
      <c r="AB123" s="1005"/>
      <c r="AC123" s="1005"/>
      <c r="AD123" s="1005"/>
      <c r="AE123" s="1006"/>
      <c r="AF123" s="1007" t="s">
        <v>177</v>
      </c>
      <c r="AG123" s="1005"/>
      <c r="AH123" s="1005"/>
      <c r="AI123" s="1005"/>
      <c r="AJ123" s="1006"/>
      <c r="AK123" s="1007" t="s">
        <v>177</v>
      </c>
      <c r="AL123" s="1005"/>
      <c r="AM123" s="1005"/>
      <c r="AN123" s="1005"/>
      <c r="AO123" s="1006"/>
      <c r="AP123" s="1008" t="s">
        <v>177</v>
      </c>
      <c r="AQ123" s="1009"/>
      <c r="AR123" s="1009"/>
      <c r="AS123" s="1009"/>
      <c r="AT123" s="1010"/>
      <c r="AU123" s="1041"/>
      <c r="AV123" s="1042"/>
      <c r="AW123" s="1042"/>
      <c r="AX123" s="1042"/>
      <c r="AY123" s="1042"/>
      <c r="AZ123" s="277" t="s">
        <v>189</v>
      </c>
      <c r="BA123" s="277"/>
      <c r="BB123" s="277"/>
      <c r="BC123" s="277"/>
      <c r="BD123" s="277"/>
      <c r="BE123" s="277"/>
      <c r="BF123" s="277"/>
      <c r="BG123" s="277"/>
      <c r="BH123" s="277"/>
      <c r="BI123" s="277"/>
      <c r="BJ123" s="277"/>
      <c r="BK123" s="277"/>
      <c r="BL123" s="277"/>
      <c r="BM123" s="277"/>
      <c r="BN123" s="277"/>
      <c r="BO123" s="1021" t="s">
        <v>473</v>
      </c>
      <c r="BP123" s="1052"/>
      <c r="BQ123" s="1111">
        <v>14938963</v>
      </c>
      <c r="BR123" s="1112"/>
      <c r="BS123" s="1112"/>
      <c r="BT123" s="1112"/>
      <c r="BU123" s="1112"/>
      <c r="BV123" s="1112">
        <v>14605465</v>
      </c>
      <c r="BW123" s="1112"/>
      <c r="BX123" s="1112"/>
      <c r="BY123" s="1112"/>
      <c r="BZ123" s="1112"/>
      <c r="CA123" s="1112">
        <v>15594974</v>
      </c>
      <c r="CB123" s="1112"/>
      <c r="CC123" s="1112"/>
      <c r="CD123" s="1112"/>
      <c r="CE123" s="1112"/>
      <c r="CF123" s="1045"/>
      <c r="CG123" s="1046"/>
      <c r="CH123" s="1046"/>
      <c r="CI123" s="1046"/>
      <c r="CJ123" s="1047"/>
      <c r="CK123" s="1056"/>
      <c r="CL123" s="1057"/>
      <c r="CM123" s="1057"/>
      <c r="CN123" s="1057"/>
      <c r="CO123" s="1058"/>
      <c r="CP123" s="1066"/>
      <c r="CQ123" s="1067"/>
      <c r="CR123" s="1067"/>
      <c r="CS123" s="1067"/>
      <c r="CT123" s="1067"/>
      <c r="CU123" s="1067"/>
      <c r="CV123" s="1067"/>
      <c r="CW123" s="1067"/>
      <c r="CX123" s="1067"/>
      <c r="CY123" s="1067"/>
      <c r="CZ123" s="1067"/>
      <c r="DA123" s="1067"/>
      <c r="DB123" s="1067"/>
      <c r="DC123" s="1067"/>
      <c r="DD123" s="1067"/>
      <c r="DE123" s="1067"/>
      <c r="DF123" s="1068"/>
      <c r="DG123" s="1004"/>
      <c r="DH123" s="1005"/>
      <c r="DI123" s="1005"/>
      <c r="DJ123" s="1005"/>
      <c r="DK123" s="1006"/>
      <c r="DL123" s="1007"/>
      <c r="DM123" s="1005"/>
      <c r="DN123" s="1005"/>
      <c r="DO123" s="1005"/>
      <c r="DP123" s="1006"/>
      <c r="DQ123" s="1007"/>
      <c r="DR123" s="1005"/>
      <c r="DS123" s="1005"/>
      <c r="DT123" s="1005"/>
      <c r="DU123" s="1006"/>
      <c r="DV123" s="1008"/>
      <c r="DW123" s="1009"/>
      <c r="DX123" s="1009"/>
      <c r="DY123" s="1009"/>
      <c r="DZ123" s="1010"/>
    </row>
    <row r="124" spans="1:130" s="246" customFormat="1" ht="26.25" customHeight="1" thickBot="1" x14ac:dyDescent="0.25">
      <c r="A124" s="1105"/>
      <c r="B124" s="992"/>
      <c r="C124" s="962" t="s">
        <v>460</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1004" t="s">
        <v>440</v>
      </c>
      <c r="AB124" s="1005"/>
      <c r="AC124" s="1005"/>
      <c r="AD124" s="1005"/>
      <c r="AE124" s="1006"/>
      <c r="AF124" s="1007" t="s">
        <v>440</v>
      </c>
      <c r="AG124" s="1005"/>
      <c r="AH124" s="1005"/>
      <c r="AI124" s="1005"/>
      <c r="AJ124" s="1006"/>
      <c r="AK124" s="1007" t="s">
        <v>440</v>
      </c>
      <c r="AL124" s="1005"/>
      <c r="AM124" s="1005"/>
      <c r="AN124" s="1005"/>
      <c r="AO124" s="1006"/>
      <c r="AP124" s="1008" t="s">
        <v>440</v>
      </c>
      <c r="AQ124" s="1009"/>
      <c r="AR124" s="1009"/>
      <c r="AS124" s="1009"/>
      <c r="AT124" s="1010"/>
      <c r="AU124" s="1107" t="s">
        <v>474</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v>60.7</v>
      </c>
      <c r="BR124" s="1074"/>
      <c r="BS124" s="1074"/>
      <c r="BT124" s="1074"/>
      <c r="BU124" s="1074"/>
      <c r="BV124" s="1074">
        <v>63.4</v>
      </c>
      <c r="BW124" s="1074"/>
      <c r="BX124" s="1074"/>
      <c r="BY124" s="1074"/>
      <c r="BZ124" s="1074"/>
      <c r="CA124" s="1074">
        <v>58.4</v>
      </c>
      <c r="CB124" s="1074"/>
      <c r="CC124" s="1074"/>
      <c r="CD124" s="1074"/>
      <c r="CE124" s="1074"/>
      <c r="CF124" s="1075"/>
      <c r="CG124" s="1076"/>
      <c r="CH124" s="1076"/>
      <c r="CI124" s="1076"/>
      <c r="CJ124" s="1077"/>
      <c r="CK124" s="1059"/>
      <c r="CL124" s="1059"/>
      <c r="CM124" s="1059"/>
      <c r="CN124" s="1059"/>
      <c r="CO124" s="1060"/>
      <c r="CP124" s="1066" t="s">
        <v>475</v>
      </c>
      <c r="CQ124" s="1067"/>
      <c r="CR124" s="1067"/>
      <c r="CS124" s="1067"/>
      <c r="CT124" s="1067"/>
      <c r="CU124" s="1067"/>
      <c r="CV124" s="1067"/>
      <c r="CW124" s="1067"/>
      <c r="CX124" s="1067"/>
      <c r="CY124" s="1067"/>
      <c r="CZ124" s="1067"/>
      <c r="DA124" s="1067"/>
      <c r="DB124" s="1067"/>
      <c r="DC124" s="1067"/>
      <c r="DD124" s="1067"/>
      <c r="DE124" s="1067"/>
      <c r="DF124" s="1068"/>
      <c r="DG124" s="1051" t="s">
        <v>177</v>
      </c>
      <c r="DH124" s="1030"/>
      <c r="DI124" s="1030"/>
      <c r="DJ124" s="1030"/>
      <c r="DK124" s="1031"/>
      <c r="DL124" s="1029" t="s">
        <v>177</v>
      </c>
      <c r="DM124" s="1030"/>
      <c r="DN124" s="1030"/>
      <c r="DO124" s="1030"/>
      <c r="DP124" s="1031"/>
      <c r="DQ124" s="1029" t="s">
        <v>177</v>
      </c>
      <c r="DR124" s="1030"/>
      <c r="DS124" s="1030"/>
      <c r="DT124" s="1030"/>
      <c r="DU124" s="1031"/>
      <c r="DV124" s="1032" t="s">
        <v>177</v>
      </c>
      <c r="DW124" s="1033"/>
      <c r="DX124" s="1033"/>
      <c r="DY124" s="1033"/>
      <c r="DZ124" s="1034"/>
    </row>
    <row r="125" spans="1:130" s="246" customFormat="1" ht="26.25" customHeight="1" x14ac:dyDescent="0.2">
      <c r="A125" s="1105"/>
      <c r="B125" s="992"/>
      <c r="C125" s="962" t="s">
        <v>462</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1004" t="s">
        <v>177</v>
      </c>
      <c r="AB125" s="1005"/>
      <c r="AC125" s="1005"/>
      <c r="AD125" s="1005"/>
      <c r="AE125" s="1006"/>
      <c r="AF125" s="1007" t="s">
        <v>177</v>
      </c>
      <c r="AG125" s="1005"/>
      <c r="AH125" s="1005"/>
      <c r="AI125" s="1005"/>
      <c r="AJ125" s="1006"/>
      <c r="AK125" s="1007" t="s">
        <v>177</v>
      </c>
      <c r="AL125" s="1005"/>
      <c r="AM125" s="1005"/>
      <c r="AN125" s="1005"/>
      <c r="AO125" s="1006"/>
      <c r="AP125" s="1008" t="s">
        <v>438</v>
      </c>
      <c r="AQ125" s="1009"/>
      <c r="AR125" s="1009"/>
      <c r="AS125" s="1009"/>
      <c r="AT125" s="10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69" t="s">
        <v>476</v>
      </c>
      <c r="CL125" s="1054"/>
      <c r="CM125" s="1054"/>
      <c r="CN125" s="1054"/>
      <c r="CO125" s="1055"/>
      <c r="CP125" s="986" t="s">
        <v>477</v>
      </c>
      <c r="CQ125" s="935"/>
      <c r="CR125" s="935"/>
      <c r="CS125" s="935"/>
      <c r="CT125" s="935"/>
      <c r="CU125" s="935"/>
      <c r="CV125" s="935"/>
      <c r="CW125" s="935"/>
      <c r="CX125" s="935"/>
      <c r="CY125" s="935"/>
      <c r="CZ125" s="935"/>
      <c r="DA125" s="935"/>
      <c r="DB125" s="935"/>
      <c r="DC125" s="935"/>
      <c r="DD125" s="935"/>
      <c r="DE125" s="935"/>
      <c r="DF125" s="936"/>
      <c r="DG125" s="972" t="s">
        <v>177</v>
      </c>
      <c r="DH125" s="973"/>
      <c r="DI125" s="973"/>
      <c r="DJ125" s="973"/>
      <c r="DK125" s="973"/>
      <c r="DL125" s="973" t="s">
        <v>177</v>
      </c>
      <c r="DM125" s="973"/>
      <c r="DN125" s="973"/>
      <c r="DO125" s="973"/>
      <c r="DP125" s="973"/>
      <c r="DQ125" s="973" t="s">
        <v>177</v>
      </c>
      <c r="DR125" s="973"/>
      <c r="DS125" s="973"/>
      <c r="DT125" s="973"/>
      <c r="DU125" s="973"/>
      <c r="DV125" s="974" t="s">
        <v>438</v>
      </c>
      <c r="DW125" s="974"/>
      <c r="DX125" s="974"/>
      <c r="DY125" s="974"/>
      <c r="DZ125" s="975"/>
    </row>
    <row r="126" spans="1:130" s="246" customFormat="1" ht="26.25" customHeight="1" thickBot="1" x14ac:dyDescent="0.25">
      <c r="A126" s="1105"/>
      <c r="B126" s="992"/>
      <c r="C126" s="962" t="s">
        <v>464</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1004" t="s">
        <v>177</v>
      </c>
      <c r="AB126" s="1005"/>
      <c r="AC126" s="1005"/>
      <c r="AD126" s="1005"/>
      <c r="AE126" s="1006"/>
      <c r="AF126" s="1007" t="s">
        <v>177</v>
      </c>
      <c r="AG126" s="1005"/>
      <c r="AH126" s="1005"/>
      <c r="AI126" s="1005"/>
      <c r="AJ126" s="1006"/>
      <c r="AK126" s="1007" t="s">
        <v>177</v>
      </c>
      <c r="AL126" s="1005"/>
      <c r="AM126" s="1005"/>
      <c r="AN126" s="1005"/>
      <c r="AO126" s="1006"/>
      <c r="AP126" s="1008" t="s">
        <v>177</v>
      </c>
      <c r="AQ126" s="1009"/>
      <c r="AR126" s="1009"/>
      <c r="AS126" s="1009"/>
      <c r="AT126" s="10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0"/>
      <c r="CL126" s="1057"/>
      <c r="CM126" s="1057"/>
      <c r="CN126" s="1057"/>
      <c r="CO126" s="1058"/>
      <c r="CP126" s="995" t="s">
        <v>478</v>
      </c>
      <c r="CQ126" s="996"/>
      <c r="CR126" s="996"/>
      <c r="CS126" s="996"/>
      <c r="CT126" s="996"/>
      <c r="CU126" s="996"/>
      <c r="CV126" s="996"/>
      <c r="CW126" s="996"/>
      <c r="CX126" s="996"/>
      <c r="CY126" s="996"/>
      <c r="CZ126" s="996"/>
      <c r="DA126" s="996"/>
      <c r="DB126" s="996"/>
      <c r="DC126" s="996"/>
      <c r="DD126" s="996"/>
      <c r="DE126" s="996"/>
      <c r="DF126" s="997"/>
      <c r="DG126" s="965" t="s">
        <v>177</v>
      </c>
      <c r="DH126" s="966"/>
      <c r="DI126" s="966"/>
      <c r="DJ126" s="966"/>
      <c r="DK126" s="966"/>
      <c r="DL126" s="966" t="s">
        <v>438</v>
      </c>
      <c r="DM126" s="966"/>
      <c r="DN126" s="966"/>
      <c r="DO126" s="966"/>
      <c r="DP126" s="966"/>
      <c r="DQ126" s="966" t="s">
        <v>177</v>
      </c>
      <c r="DR126" s="966"/>
      <c r="DS126" s="966"/>
      <c r="DT126" s="966"/>
      <c r="DU126" s="966"/>
      <c r="DV126" s="967" t="s">
        <v>177</v>
      </c>
      <c r="DW126" s="967"/>
      <c r="DX126" s="967"/>
      <c r="DY126" s="967"/>
      <c r="DZ126" s="968"/>
    </row>
    <row r="127" spans="1:130" s="246" customFormat="1" ht="26.25" customHeight="1" x14ac:dyDescent="0.2">
      <c r="A127" s="1106"/>
      <c r="B127" s="994"/>
      <c r="C127" s="1048" t="s">
        <v>479</v>
      </c>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50"/>
      <c r="AA127" s="1004" t="s">
        <v>438</v>
      </c>
      <c r="AB127" s="1005"/>
      <c r="AC127" s="1005"/>
      <c r="AD127" s="1005"/>
      <c r="AE127" s="1006"/>
      <c r="AF127" s="1007" t="s">
        <v>177</v>
      </c>
      <c r="AG127" s="1005"/>
      <c r="AH127" s="1005"/>
      <c r="AI127" s="1005"/>
      <c r="AJ127" s="1006"/>
      <c r="AK127" s="1007" t="s">
        <v>438</v>
      </c>
      <c r="AL127" s="1005"/>
      <c r="AM127" s="1005"/>
      <c r="AN127" s="1005"/>
      <c r="AO127" s="1006"/>
      <c r="AP127" s="1008" t="s">
        <v>177</v>
      </c>
      <c r="AQ127" s="1009"/>
      <c r="AR127" s="1009"/>
      <c r="AS127" s="1009"/>
      <c r="AT127" s="1010"/>
      <c r="AU127" s="282"/>
      <c r="AV127" s="282"/>
      <c r="AW127" s="282"/>
      <c r="AX127" s="1078" t="s">
        <v>480</v>
      </c>
      <c r="AY127" s="1079"/>
      <c r="AZ127" s="1079"/>
      <c r="BA127" s="1079"/>
      <c r="BB127" s="1079"/>
      <c r="BC127" s="1079"/>
      <c r="BD127" s="1079"/>
      <c r="BE127" s="1080"/>
      <c r="BF127" s="1081" t="s">
        <v>481</v>
      </c>
      <c r="BG127" s="1079"/>
      <c r="BH127" s="1079"/>
      <c r="BI127" s="1079"/>
      <c r="BJ127" s="1079"/>
      <c r="BK127" s="1079"/>
      <c r="BL127" s="1080"/>
      <c r="BM127" s="1081" t="s">
        <v>482</v>
      </c>
      <c r="BN127" s="1079"/>
      <c r="BO127" s="1079"/>
      <c r="BP127" s="1079"/>
      <c r="BQ127" s="1079"/>
      <c r="BR127" s="1079"/>
      <c r="BS127" s="1080"/>
      <c r="BT127" s="1081" t="s">
        <v>483</v>
      </c>
      <c r="BU127" s="1079"/>
      <c r="BV127" s="1079"/>
      <c r="BW127" s="1079"/>
      <c r="BX127" s="1079"/>
      <c r="BY127" s="1079"/>
      <c r="BZ127" s="1103"/>
      <c r="CA127" s="282"/>
      <c r="CB127" s="282"/>
      <c r="CC127" s="282"/>
      <c r="CD127" s="283"/>
      <c r="CE127" s="283"/>
      <c r="CF127" s="283"/>
      <c r="CG127" s="280"/>
      <c r="CH127" s="280"/>
      <c r="CI127" s="280"/>
      <c r="CJ127" s="281"/>
      <c r="CK127" s="1070"/>
      <c r="CL127" s="1057"/>
      <c r="CM127" s="1057"/>
      <c r="CN127" s="1057"/>
      <c r="CO127" s="1058"/>
      <c r="CP127" s="995" t="s">
        <v>484</v>
      </c>
      <c r="CQ127" s="996"/>
      <c r="CR127" s="996"/>
      <c r="CS127" s="996"/>
      <c r="CT127" s="996"/>
      <c r="CU127" s="996"/>
      <c r="CV127" s="996"/>
      <c r="CW127" s="996"/>
      <c r="CX127" s="996"/>
      <c r="CY127" s="996"/>
      <c r="CZ127" s="996"/>
      <c r="DA127" s="996"/>
      <c r="DB127" s="996"/>
      <c r="DC127" s="996"/>
      <c r="DD127" s="996"/>
      <c r="DE127" s="996"/>
      <c r="DF127" s="997"/>
      <c r="DG127" s="965" t="s">
        <v>177</v>
      </c>
      <c r="DH127" s="966"/>
      <c r="DI127" s="966"/>
      <c r="DJ127" s="966"/>
      <c r="DK127" s="966"/>
      <c r="DL127" s="966" t="s">
        <v>438</v>
      </c>
      <c r="DM127" s="966"/>
      <c r="DN127" s="966"/>
      <c r="DO127" s="966"/>
      <c r="DP127" s="966"/>
      <c r="DQ127" s="966" t="s">
        <v>438</v>
      </c>
      <c r="DR127" s="966"/>
      <c r="DS127" s="966"/>
      <c r="DT127" s="966"/>
      <c r="DU127" s="966"/>
      <c r="DV127" s="967" t="s">
        <v>177</v>
      </c>
      <c r="DW127" s="967"/>
      <c r="DX127" s="967"/>
      <c r="DY127" s="967"/>
      <c r="DZ127" s="968"/>
    </row>
    <row r="128" spans="1:130" s="246" customFormat="1" ht="26.25" customHeight="1" thickBot="1" x14ac:dyDescent="0.25">
      <c r="A128" s="1089" t="s">
        <v>485</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486</v>
      </c>
      <c r="X128" s="1091"/>
      <c r="Y128" s="1091"/>
      <c r="Z128" s="1092"/>
      <c r="AA128" s="1093">
        <v>28930</v>
      </c>
      <c r="AB128" s="1094"/>
      <c r="AC128" s="1094"/>
      <c r="AD128" s="1094"/>
      <c r="AE128" s="1095"/>
      <c r="AF128" s="1096">
        <v>29609</v>
      </c>
      <c r="AG128" s="1094"/>
      <c r="AH128" s="1094"/>
      <c r="AI128" s="1094"/>
      <c r="AJ128" s="1095"/>
      <c r="AK128" s="1096">
        <v>28791</v>
      </c>
      <c r="AL128" s="1094"/>
      <c r="AM128" s="1094"/>
      <c r="AN128" s="1094"/>
      <c r="AO128" s="1095"/>
      <c r="AP128" s="1097"/>
      <c r="AQ128" s="1098"/>
      <c r="AR128" s="1098"/>
      <c r="AS128" s="1098"/>
      <c r="AT128" s="1099"/>
      <c r="AU128" s="282"/>
      <c r="AV128" s="282"/>
      <c r="AW128" s="282"/>
      <c r="AX128" s="934" t="s">
        <v>487</v>
      </c>
      <c r="AY128" s="935"/>
      <c r="AZ128" s="935"/>
      <c r="BA128" s="935"/>
      <c r="BB128" s="935"/>
      <c r="BC128" s="935"/>
      <c r="BD128" s="935"/>
      <c r="BE128" s="936"/>
      <c r="BF128" s="1100" t="s">
        <v>177</v>
      </c>
      <c r="BG128" s="1101"/>
      <c r="BH128" s="1101"/>
      <c r="BI128" s="1101"/>
      <c r="BJ128" s="1101"/>
      <c r="BK128" s="1101"/>
      <c r="BL128" s="1102"/>
      <c r="BM128" s="1100">
        <v>14.03</v>
      </c>
      <c r="BN128" s="1101"/>
      <c r="BO128" s="1101"/>
      <c r="BP128" s="1101"/>
      <c r="BQ128" s="1101"/>
      <c r="BR128" s="1101"/>
      <c r="BS128" s="1102"/>
      <c r="BT128" s="1100">
        <v>20</v>
      </c>
      <c r="BU128" s="1101"/>
      <c r="BV128" s="1101"/>
      <c r="BW128" s="1101"/>
      <c r="BX128" s="1101"/>
      <c r="BY128" s="1101"/>
      <c r="BZ128" s="1125"/>
      <c r="CA128" s="283"/>
      <c r="CB128" s="283"/>
      <c r="CC128" s="283"/>
      <c r="CD128" s="283"/>
      <c r="CE128" s="283"/>
      <c r="CF128" s="283"/>
      <c r="CG128" s="280"/>
      <c r="CH128" s="280"/>
      <c r="CI128" s="280"/>
      <c r="CJ128" s="281"/>
      <c r="CK128" s="1071"/>
      <c r="CL128" s="1072"/>
      <c r="CM128" s="1072"/>
      <c r="CN128" s="1072"/>
      <c r="CO128" s="1073"/>
      <c r="CP128" s="1082" t="s">
        <v>488</v>
      </c>
      <c r="CQ128" s="1083"/>
      <c r="CR128" s="1083"/>
      <c r="CS128" s="1083"/>
      <c r="CT128" s="1083"/>
      <c r="CU128" s="1083"/>
      <c r="CV128" s="1083"/>
      <c r="CW128" s="1083"/>
      <c r="CX128" s="1083"/>
      <c r="CY128" s="1083"/>
      <c r="CZ128" s="1083"/>
      <c r="DA128" s="1083"/>
      <c r="DB128" s="1083"/>
      <c r="DC128" s="1083"/>
      <c r="DD128" s="1083"/>
      <c r="DE128" s="1083"/>
      <c r="DF128" s="1084"/>
      <c r="DG128" s="1085">
        <v>822</v>
      </c>
      <c r="DH128" s="1086"/>
      <c r="DI128" s="1086"/>
      <c r="DJ128" s="1086"/>
      <c r="DK128" s="1086"/>
      <c r="DL128" s="1086" t="s">
        <v>177</v>
      </c>
      <c r="DM128" s="1086"/>
      <c r="DN128" s="1086"/>
      <c r="DO128" s="1086"/>
      <c r="DP128" s="1086"/>
      <c r="DQ128" s="1086">
        <v>119</v>
      </c>
      <c r="DR128" s="1086"/>
      <c r="DS128" s="1086"/>
      <c r="DT128" s="1086"/>
      <c r="DU128" s="1086"/>
      <c r="DV128" s="1087">
        <v>0</v>
      </c>
      <c r="DW128" s="1087"/>
      <c r="DX128" s="1087"/>
      <c r="DY128" s="1087"/>
      <c r="DZ128" s="1088"/>
    </row>
    <row r="129" spans="1:131" s="246" customFormat="1" ht="26.25" customHeight="1" x14ac:dyDescent="0.2">
      <c r="A129" s="976" t="s">
        <v>107</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9" t="s">
        <v>489</v>
      </c>
      <c r="X129" s="1120"/>
      <c r="Y129" s="1120"/>
      <c r="Z129" s="1121"/>
      <c r="AA129" s="1004">
        <v>7116158</v>
      </c>
      <c r="AB129" s="1005"/>
      <c r="AC129" s="1005"/>
      <c r="AD129" s="1005"/>
      <c r="AE129" s="1006"/>
      <c r="AF129" s="1007">
        <v>7079794</v>
      </c>
      <c r="AG129" s="1005"/>
      <c r="AH129" s="1005"/>
      <c r="AI129" s="1005"/>
      <c r="AJ129" s="1006"/>
      <c r="AK129" s="1007">
        <v>7052879</v>
      </c>
      <c r="AL129" s="1005"/>
      <c r="AM129" s="1005"/>
      <c r="AN129" s="1005"/>
      <c r="AO129" s="1006"/>
      <c r="AP129" s="1122"/>
      <c r="AQ129" s="1123"/>
      <c r="AR129" s="1123"/>
      <c r="AS129" s="1123"/>
      <c r="AT129" s="1124"/>
      <c r="AU129" s="284"/>
      <c r="AV129" s="284"/>
      <c r="AW129" s="284"/>
      <c r="AX129" s="1113" t="s">
        <v>490</v>
      </c>
      <c r="AY129" s="996"/>
      <c r="AZ129" s="996"/>
      <c r="BA129" s="996"/>
      <c r="BB129" s="996"/>
      <c r="BC129" s="996"/>
      <c r="BD129" s="996"/>
      <c r="BE129" s="997"/>
      <c r="BF129" s="1114" t="s">
        <v>177</v>
      </c>
      <c r="BG129" s="1115"/>
      <c r="BH129" s="1115"/>
      <c r="BI129" s="1115"/>
      <c r="BJ129" s="1115"/>
      <c r="BK129" s="1115"/>
      <c r="BL129" s="1116"/>
      <c r="BM129" s="1114">
        <v>19.03</v>
      </c>
      <c r="BN129" s="1115"/>
      <c r="BO129" s="1115"/>
      <c r="BP129" s="1115"/>
      <c r="BQ129" s="1115"/>
      <c r="BR129" s="1115"/>
      <c r="BS129" s="1116"/>
      <c r="BT129" s="1114">
        <v>30</v>
      </c>
      <c r="BU129" s="1117"/>
      <c r="BV129" s="1117"/>
      <c r="BW129" s="1117"/>
      <c r="BX129" s="1117"/>
      <c r="BY129" s="1117"/>
      <c r="BZ129" s="111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76" t="s">
        <v>491</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9" t="s">
        <v>492</v>
      </c>
      <c r="X130" s="1120"/>
      <c r="Y130" s="1120"/>
      <c r="Z130" s="1121"/>
      <c r="AA130" s="1004">
        <v>823751</v>
      </c>
      <c r="AB130" s="1005"/>
      <c r="AC130" s="1005"/>
      <c r="AD130" s="1005"/>
      <c r="AE130" s="1006"/>
      <c r="AF130" s="1007">
        <v>816009</v>
      </c>
      <c r="AG130" s="1005"/>
      <c r="AH130" s="1005"/>
      <c r="AI130" s="1005"/>
      <c r="AJ130" s="1006"/>
      <c r="AK130" s="1007">
        <v>826020</v>
      </c>
      <c r="AL130" s="1005"/>
      <c r="AM130" s="1005"/>
      <c r="AN130" s="1005"/>
      <c r="AO130" s="1006"/>
      <c r="AP130" s="1122"/>
      <c r="AQ130" s="1123"/>
      <c r="AR130" s="1123"/>
      <c r="AS130" s="1123"/>
      <c r="AT130" s="1124"/>
      <c r="AU130" s="284"/>
      <c r="AV130" s="284"/>
      <c r="AW130" s="284"/>
      <c r="AX130" s="1113" t="s">
        <v>493</v>
      </c>
      <c r="AY130" s="996"/>
      <c r="AZ130" s="996"/>
      <c r="BA130" s="996"/>
      <c r="BB130" s="996"/>
      <c r="BC130" s="996"/>
      <c r="BD130" s="996"/>
      <c r="BE130" s="997"/>
      <c r="BF130" s="1150">
        <v>9</v>
      </c>
      <c r="BG130" s="1151"/>
      <c r="BH130" s="1151"/>
      <c r="BI130" s="1151"/>
      <c r="BJ130" s="1151"/>
      <c r="BK130" s="1151"/>
      <c r="BL130" s="1152"/>
      <c r="BM130" s="1150">
        <v>25</v>
      </c>
      <c r="BN130" s="1151"/>
      <c r="BO130" s="1151"/>
      <c r="BP130" s="1151"/>
      <c r="BQ130" s="1151"/>
      <c r="BR130" s="1151"/>
      <c r="BS130" s="1152"/>
      <c r="BT130" s="1150">
        <v>35</v>
      </c>
      <c r="BU130" s="1153"/>
      <c r="BV130" s="1153"/>
      <c r="BW130" s="1153"/>
      <c r="BX130" s="1153"/>
      <c r="BY130" s="1153"/>
      <c r="BZ130" s="115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55"/>
      <c r="B131" s="1156"/>
      <c r="C131" s="1156"/>
      <c r="D131" s="1156"/>
      <c r="E131" s="1156"/>
      <c r="F131" s="1156"/>
      <c r="G131" s="1156"/>
      <c r="H131" s="1156"/>
      <c r="I131" s="1156"/>
      <c r="J131" s="1156"/>
      <c r="K131" s="1156"/>
      <c r="L131" s="1156"/>
      <c r="M131" s="1156"/>
      <c r="N131" s="1156"/>
      <c r="O131" s="1156"/>
      <c r="P131" s="1156"/>
      <c r="Q131" s="1156"/>
      <c r="R131" s="1156"/>
      <c r="S131" s="1156"/>
      <c r="T131" s="1156"/>
      <c r="U131" s="1156"/>
      <c r="V131" s="1156"/>
      <c r="W131" s="1157" t="s">
        <v>494</v>
      </c>
      <c r="X131" s="1158"/>
      <c r="Y131" s="1158"/>
      <c r="Z131" s="1159"/>
      <c r="AA131" s="1051">
        <v>6292407</v>
      </c>
      <c r="AB131" s="1030"/>
      <c r="AC131" s="1030"/>
      <c r="AD131" s="1030"/>
      <c r="AE131" s="1031"/>
      <c r="AF131" s="1029">
        <v>6263785</v>
      </c>
      <c r="AG131" s="1030"/>
      <c r="AH131" s="1030"/>
      <c r="AI131" s="1030"/>
      <c r="AJ131" s="1031"/>
      <c r="AK131" s="1029">
        <v>6226859</v>
      </c>
      <c r="AL131" s="1030"/>
      <c r="AM131" s="1030"/>
      <c r="AN131" s="1030"/>
      <c r="AO131" s="1031"/>
      <c r="AP131" s="1160"/>
      <c r="AQ131" s="1161"/>
      <c r="AR131" s="1161"/>
      <c r="AS131" s="1161"/>
      <c r="AT131" s="1162"/>
      <c r="AU131" s="284"/>
      <c r="AV131" s="284"/>
      <c r="AW131" s="284"/>
      <c r="AX131" s="1132" t="s">
        <v>495</v>
      </c>
      <c r="AY131" s="1083"/>
      <c r="AZ131" s="1083"/>
      <c r="BA131" s="1083"/>
      <c r="BB131" s="1083"/>
      <c r="BC131" s="1083"/>
      <c r="BD131" s="1083"/>
      <c r="BE131" s="1084"/>
      <c r="BF131" s="1133">
        <v>58.4</v>
      </c>
      <c r="BG131" s="1134"/>
      <c r="BH131" s="1134"/>
      <c r="BI131" s="1134"/>
      <c r="BJ131" s="1134"/>
      <c r="BK131" s="1134"/>
      <c r="BL131" s="1135"/>
      <c r="BM131" s="1133">
        <v>350</v>
      </c>
      <c r="BN131" s="1134"/>
      <c r="BO131" s="1134"/>
      <c r="BP131" s="1134"/>
      <c r="BQ131" s="1134"/>
      <c r="BR131" s="1134"/>
      <c r="BS131" s="1135"/>
      <c r="BT131" s="1136"/>
      <c r="BU131" s="1137"/>
      <c r="BV131" s="1137"/>
      <c r="BW131" s="1137"/>
      <c r="BX131" s="1137"/>
      <c r="BY131" s="1137"/>
      <c r="BZ131" s="113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39" t="s">
        <v>496</v>
      </c>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3" t="s">
        <v>497</v>
      </c>
      <c r="W132" s="1143"/>
      <c r="X132" s="1143"/>
      <c r="Y132" s="1143"/>
      <c r="Z132" s="1144"/>
      <c r="AA132" s="1145">
        <v>9.0811354069999997</v>
      </c>
      <c r="AB132" s="1146"/>
      <c r="AC132" s="1146"/>
      <c r="AD132" s="1146"/>
      <c r="AE132" s="1147"/>
      <c r="AF132" s="1148">
        <v>9.4565346669999997</v>
      </c>
      <c r="AG132" s="1146"/>
      <c r="AH132" s="1146"/>
      <c r="AI132" s="1146"/>
      <c r="AJ132" s="1147"/>
      <c r="AK132" s="1148">
        <v>8.6604498349999997</v>
      </c>
      <c r="AL132" s="1146"/>
      <c r="AM132" s="1146"/>
      <c r="AN132" s="1146"/>
      <c r="AO132" s="1147"/>
      <c r="AP132" s="1045"/>
      <c r="AQ132" s="1046"/>
      <c r="AR132" s="1046"/>
      <c r="AS132" s="1046"/>
      <c r="AT132" s="114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26" t="s">
        <v>498</v>
      </c>
      <c r="W133" s="1126"/>
      <c r="X133" s="1126"/>
      <c r="Y133" s="1126"/>
      <c r="Z133" s="1127"/>
      <c r="AA133" s="1128">
        <v>8.1</v>
      </c>
      <c r="AB133" s="1129"/>
      <c r="AC133" s="1129"/>
      <c r="AD133" s="1129"/>
      <c r="AE133" s="1130"/>
      <c r="AF133" s="1128">
        <v>8.6999999999999993</v>
      </c>
      <c r="AG133" s="1129"/>
      <c r="AH133" s="1129"/>
      <c r="AI133" s="1129"/>
      <c r="AJ133" s="1130"/>
      <c r="AK133" s="1128">
        <v>9</v>
      </c>
      <c r="AL133" s="1129"/>
      <c r="AM133" s="1129"/>
      <c r="AN133" s="1129"/>
      <c r="AO133" s="1130"/>
      <c r="AP133" s="1075"/>
      <c r="AQ133" s="1076"/>
      <c r="AR133" s="1076"/>
      <c r="AS133" s="1076"/>
      <c r="AT133" s="113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t="13.5" hidden="1" x14ac:dyDescent="0.15"/>
  </sheetData>
  <sheetProtection algorithmName="SHA-512" hashValue="agye/G2KwD13A7CkDfHBmdScKu1T2lsxpSO7/ToYcLDr9Q+rVXiPHa3bsewvkfNkg6CKHpgua8jiXWfAnCguUg==" saltValue="I5G/jIpYA49QD27dfdjb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4XhYNhRWDDKBc/zk+5c83y1rLZwSS0B9sTFfp5TTq4mwPrxoQwP2+Tifvj0g3d+foYfOLGlXsUfUS9UNoeMA==" saltValue="W7wOMP1i5HmdtR2cqQf3N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9oj+ThnXMB1KyH4cKrbVH8uO7IVYz524UPCJxKADkQiBW2yyZ5jpjACLO4n1PdRkt0PiP2P1LBwt15CPOhLAA==" saltValue="wVJqPs6VTbI2P2AWvaY93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6.5" x14ac:dyDescent="0.2">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6" t="s">
        <v>502</v>
      </c>
      <c r="AP7" s="303"/>
      <c r="AQ7" s="304" t="s">
        <v>503</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67"/>
      <c r="AP8" s="309" t="s">
        <v>504</v>
      </c>
      <c r="AQ8" s="310" t="s">
        <v>505</v>
      </c>
      <c r="AR8" s="311" t="s">
        <v>506</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68" t="s">
        <v>507</v>
      </c>
      <c r="AL9" s="1169"/>
      <c r="AM9" s="1169"/>
      <c r="AN9" s="1170"/>
      <c r="AO9" s="312">
        <v>2227809</v>
      </c>
      <c r="AP9" s="312">
        <v>86719</v>
      </c>
      <c r="AQ9" s="313">
        <v>69548</v>
      </c>
      <c r="AR9" s="314">
        <v>24.7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68" t="s">
        <v>508</v>
      </c>
      <c r="AL10" s="1169"/>
      <c r="AM10" s="1169"/>
      <c r="AN10" s="1170"/>
      <c r="AO10" s="315">
        <v>210472</v>
      </c>
      <c r="AP10" s="315">
        <v>8193</v>
      </c>
      <c r="AQ10" s="316">
        <v>8149</v>
      </c>
      <c r="AR10" s="317">
        <v>0.5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68" t="s">
        <v>509</v>
      </c>
      <c r="AL11" s="1169"/>
      <c r="AM11" s="1169"/>
      <c r="AN11" s="1170"/>
      <c r="AO11" s="315">
        <v>15072</v>
      </c>
      <c r="AP11" s="315">
        <v>587</v>
      </c>
      <c r="AQ11" s="316">
        <v>8204</v>
      </c>
      <c r="AR11" s="317">
        <v>-92.8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68" t="s">
        <v>510</v>
      </c>
      <c r="AL12" s="1169"/>
      <c r="AM12" s="1169"/>
      <c r="AN12" s="1170"/>
      <c r="AO12" s="315" t="s">
        <v>511</v>
      </c>
      <c r="AP12" s="315" t="s">
        <v>511</v>
      </c>
      <c r="AQ12" s="316">
        <v>1139</v>
      </c>
      <c r="AR12" s="317" t="s">
        <v>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68" t="s">
        <v>512</v>
      </c>
      <c r="AL13" s="1169"/>
      <c r="AM13" s="1169"/>
      <c r="AN13" s="1170"/>
      <c r="AO13" s="315" t="s">
        <v>511</v>
      </c>
      <c r="AP13" s="315" t="s">
        <v>511</v>
      </c>
      <c r="AQ13" s="316">
        <v>20</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68" t="s">
        <v>513</v>
      </c>
      <c r="AL14" s="1169"/>
      <c r="AM14" s="1169"/>
      <c r="AN14" s="1170"/>
      <c r="AO14" s="315">
        <v>148809</v>
      </c>
      <c r="AP14" s="315">
        <v>5792</v>
      </c>
      <c r="AQ14" s="316">
        <v>3114</v>
      </c>
      <c r="AR14" s="317">
        <v>86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68" t="s">
        <v>514</v>
      </c>
      <c r="AL15" s="1169"/>
      <c r="AM15" s="1169"/>
      <c r="AN15" s="1170"/>
      <c r="AO15" s="315">
        <v>116760</v>
      </c>
      <c r="AP15" s="315">
        <v>4545</v>
      </c>
      <c r="AQ15" s="316">
        <v>1605</v>
      </c>
      <c r="AR15" s="317">
        <v>183.2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1" t="s">
        <v>515</v>
      </c>
      <c r="AL16" s="1172"/>
      <c r="AM16" s="1172"/>
      <c r="AN16" s="1173"/>
      <c r="AO16" s="315">
        <v>-217500</v>
      </c>
      <c r="AP16" s="315">
        <v>-8466</v>
      </c>
      <c r="AQ16" s="316">
        <v>-6253</v>
      </c>
      <c r="AR16" s="317">
        <v>35.4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1" t="s">
        <v>189</v>
      </c>
      <c r="AL17" s="1172"/>
      <c r="AM17" s="1172"/>
      <c r="AN17" s="1173"/>
      <c r="AO17" s="315">
        <v>2501422</v>
      </c>
      <c r="AP17" s="315">
        <v>97369</v>
      </c>
      <c r="AQ17" s="316">
        <v>85527</v>
      </c>
      <c r="AR17" s="317">
        <v>13.8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3" t="s">
        <v>520</v>
      </c>
      <c r="AL21" s="1164"/>
      <c r="AM21" s="1164"/>
      <c r="AN21" s="1165"/>
      <c r="AO21" s="327">
        <v>8.9499999999999993</v>
      </c>
      <c r="AP21" s="328">
        <v>8.08</v>
      </c>
      <c r="AQ21" s="329">
        <v>0.87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3" t="s">
        <v>521</v>
      </c>
      <c r="AL22" s="1164"/>
      <c r="AM22" s="1164"/>
      <c r="AN22" s="1165"/>
      <c r="AO22" s="332">
        <v>99.1</v>
      </c>
      <c r="AP22" s="333">
        <v>97.7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6.5"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6" t="s">
        <v>502</v>
      </c>
      <c r="AP30" s="303"/>
      <c r="AQ30" s="304" t="s">
        <v>503</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67"/>
      <c r="AP31" s="309" t="s">
        <v>504</v>
      </c>
      <c r="AQ31" s="310" t="s">
        <v>505</v>
      </c>
      <c r="AR31" s="311" t="s">
        <v>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525</v>
      </c>
      <c r="AL32" s="1180"/>
      <c r="AM32" s="1180"/>
      <c r="AN32" s="1181"/>
      <c r="AO32" s="342">
        <v>1061863</v>
      </c>
      <c r="AP32" s="342">
        <v>41334</v>
      </c>
      <c r="AQ32" s="343">
        <v>49196</v>
      </c>
      <c r="AR32" s="344">
        <v>-16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526</v>
      </c>
      <c r="AL33" s="1180"/>
      <c r="AM33" s="1180"/>
      <c r="AN33" s="1181"/>
      <c r="AO33" s="342" t="s">
        <v>511</v>
      </c>
      <c r="AP33" s="342" t="s">
        <v>511</v>
      </c>
      <c r="AQ33" s="343" t="s">
        <v>511</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527</v>
      </c>
      <c r="AL34" s="1180"/>
      <c r="AM34" s="1180"/>
      <c r="AN34" s="1181"/>
      <c r="AO34" s="342" t="s">
        <v>511</v>
      </c>
      <c r="AP34" s="342" t="s">
        <v>511</v>
      </c>
      <c r="AQ34" s="343">
        <v>53</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528</v>
      </c>
      <c r="AL35" s="1180"/>
      <c r="AM35" s="1180"/>
      <c r="AN35" s="1181"/>
      <c r="AO35" s="342">
        <v>288742</v>
      </c>
      <c r="AP35" s="342">
        <v>11239</v>
      </c>
      <c r="AQ35" s="343">
        <v>20035</v>
      </c>
      <c r="AR35" s="344">
        <v>-43.9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529</v>
      </c>
      <c r="AL36" s="1180"/>
      <c r="AM36" s="1180"/>
      <c r="AN36" s="1181"/>
      <c r="AO36" s="342">
        <v>42388</v>
      </c>
      <c r="AP36" s="342">
        <v>1650</v>
      </c>
      <c r="AQ36" s="343">
        <v>2549</v>
      </c>
      <c r="AR36" s="344">
        <v>-35.299999999999997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530</v>
      </c>
      <c r="AL37" s="1180"/>
      <c r="AM37" s="1180"/>
      <c r="AN37" s="1181"/>
      <c r="AO37" s="342" t="s">
        <v>511</v>
      </c>
      <c r="AP37" s="342" t="s">
        <v>511</v>
      </c>
      <c r="AQ37" s="343">
        <v>540</v>
      </c>
      <c r="AR37" s="344" t="s">
        <v>511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531</v>
      </c>
      <c r="AL38" s="1183"/>
      <c r="AM38" s="1183"/>
      <c r="AN38" s="1184"/>
      <c r="AO38" s="345">
        <v>1092</v>
      </c>
      <c r="AP38" s="345">
        <v>43</v>
      </c>
      <c r="AQ38" s="346">
        <v>3</v>
      </c>
      <c r="AR38" s="334">
        <v>1333.3</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532</v>
      </c>
      <c r="AL39" s="1183"/>
      <c r="AM39" s="1183"/>
      <c r="AN39" s="1184"/>
      <c r="AO39" s="342">
        <v>-28791</v>
      </c>
      <c r="AP39" s="342">
        <v>-1121</v>
      </c>
      <c r="AQ39" s="343">
        <v>-4452</v>
      </c>
      <c r="AR39" s="344">
        <v>-74.8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533</v>
      </c>
      <c r="AL40" s="1180"/>
      <c r="AM40" s="1180"/>
      <c r="AN40" s="1181"/>
      <c r="AO40" s="342">
        <v>-826020</v>
      </c>
      <c r="AP40" s="342">
        <v>-32153</v>
      </c>
      <c r="AQ40" s="343">
        <v>-46845</v>
      </c>
      <c r="AR40" s="344">
        <v>-31.4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302</v>
      </c>
      <c r="AL41" s="1186"/>
      <c r="AM41" s="1186"/>
      <c r="AN41" s="1187"/>
      <c r="AO41" s="342">
        <v>539274</v>
      </c>
      <c r="AP41" s="342">
        <v>20992</v>
      </c>
      <c r="AQ41" s="343">
        <v>21079</v>
      </c>
      <c r="AR41" s="344">
        <v>-0.4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4" t="s">
        <v>502</v>
      </c>
      <c r="AN49" s="1176" t="s">
        <v>537</v>
      </c>
      <c r="AO49" s="1177"/>
      <c r="AP49" s="1177"/>
      <c r="AQ49" s="1177"/>
      <c r="AR49" s="1178"/>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5"/>
      <c r="AN50" s="358" t="s">
        <v>538</v>
      </c>
      <c r="AO50" s="359" t="s">
        <v>539</v>
      </c>
      <c r="AP50" s="360" t="s">
        <v>540</v>
      </c>
      <c r="AQ50" s="361" t="s">
        <v>541</v>
      </c>
      <c r="AR50" s="362" t="s">
        <v>542</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1333842</v>
      </c>
      <c r="AN51" s="364">
        <v>48009</v>
      </c>
      <c r="AO51" s="365">
        <v>-34.5</v>
      </c>
      <c r="AP51" s="366">
        <v>106614</v>
      </c>
      <c r="AQ51" s="367">
        <v>17.2</v>
      </c>
      <c r="AR51" s="368">
        <v>-51.7</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302768</v>
      </c>
      <c r="AN52" s="372">
        <v>10898</v>
      </c>
      <c r="AO52" s="373">
        <v>-67.7</v>
      </c>
      <c r="AP52" s="374">
        <v>45545</v>
      </c>
      <c r="AQ52" s="375">
        <v>20.7</v>
      </c>
      <c r="AR52" s="376">
        <v>-88.4</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1646179</v>
      </c>
      <c r="AN53" s="364">
        <v>60472</v>
      </c>
      <c r="AO53" s="365">
        <v>26</v>
      </c>
      <c r="AP53" s="366">
        <v>81768</v>
      </c>
      <c r="AQ53" s="367">
        <v>-23.3</v>
      </c>
      <c r="AR53" s="368">
        <v>49.3</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521791</v>
      </c>
      <c r="AN54" s="372">
        <v>19168</v>
      </c>
      <c r="AO54" s="373">
        <v>75.900000000000006</v>
      </c>
      <c r="AP54" s="374">
        <v>37917</v>
      </c>
      <c r="AQ54" s="375">
        <v>-16.7</v>
      </c>
      <c r="AR54" s="376">
        <v>92.6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1053044</v>
      </c>
      <c r="AN55" s="364">
        <v>39357</v>
      </c>
      <c r="AO55" s="365">
        <v>-34.9</v>
      </c>
      <c r="AP55" s="366">
        <v>65876</v>
      </c>
      <c r="AQ55" s="367">
        <v>-19.399999999999999</v>
      </c>
      <c r="AR55" s="368">
        <v>-15.5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309655</v>
      </c>
      <c r="AN56" s="372">
        <v>11573</v>
      </c>
      <c r="AO56" s="373">
        <v>-39.6</v>
      </c>
      <c r="AP56" s="374">
        <v>36484</v>
      </c>
      <c r="AQ56" s="375">
        <v>-3.8</v>
      </c>
      <c r="AR56" s="376">
        <v>-35.799999999999997</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1150190</v>
      </c>
      <c r="AN57" s="364">
        <v>43767</v>
      </c>
      <c r="AO57" s="365">
        <v>11.2</v>
      </c>
      <c r="AP57" s="366">
        <v>68468</v>
      </c>
      <c r="AQ57" s="367">
        <v>3.9</v>
      </c>
      <c r="AR57" s="368">
        <v>7.3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313502</v>
      </c>
      <c r="AN58" s="372">
        <v>11929</v>
      </c>
      <c r="AO58" s="373">
        <v>3.1</v>
      </c>
      <c r="AP58" s="374">
        <v>34140</v>
      </c>
      <c r="AQ58" s="375">
        <v>-6.4</v>
      </c>
      <c r="AR58" s="376">
        <v>9.5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610535</v>
      </c>
      <c r="AN59" s="364">
        <v>23765</v>
      </c>
      <c r="AO59" s="365">
        <v>-45.7</v>
      </c>
      <c r="AP59" s="366">
        <v>69729</v>
      </c>
      <c r="AQ59" s="367">
        <v>1.8</v>
      </c>
      <c r="AR59" s="368">
        <v>-47.5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208857</v>
      </c>
      <c r="AN60" s="372">
        <v>8130</v>
      </c>
      <c r="AO60" s="373">
        <v>-31.8</v>
      </c>
      <c r="AP60" s="374">
        <v>38908</v>
      </c>
      <c r="AQ60" s="375">
        <v>14</v>
      </c>
      <c r="AR60" s="376">
        <v>-45.8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1158758</v>
      </c>
      <c r="AN61" s="379">
        <v>43074</v>
      </c>
      <c r="AO61" s="380">
        <v>-15.6</v>
      </c>
      <c r="AP61" s="381">
        <v>78491</v>
      </c>
      <c r="AQ61" s="382">
        <v>-4</v>
      </c>
      <c r="AR61" s="368">
        <v>-11.6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331315</v>
      </c>
      <c r="AN62" s="372">
        <v>12340</v>
      </c>
      <c r="AO62" s="373">
        <v>-12</v>
      </c>
      <c r="AP62" s="374">
        <v>38599</v>
      </c>
      <c r="AQ62" s="375">
        <v>1.6</v>
      </c>
      <c r="AR62" s="376">
        <v>-13.6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3MFXrphw6umYZawxhF+0Z2NqWqS9qGxsJzpzH/A7rqLTq9Gg346wARC/x9FAfBZGm4OmxuiY/e7ercwrTXukQ==" saltValue="eQsQjBvZooU9OAYmHCcU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499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eynkv9Afod/VEXKMHgqZfsGGqoDRzKDzS6RKFBOXOEKnD4X9PFwK8WABDk4tsc5/B4FyLaSLSWnMqVj/Of7Zw==" saltValue="IgM5dfb5ja0ogZ4aLeiX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qaeF261itGv+mObU5G5jfSMzMK5Hyw8o+8WxEqweWrVZoqUY/OdwndJseVUr6VJSirEAfDpkoADCcyPmEx07g==" saltValue="ntJCq6ZT/iSlLCY1FwZp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188" t="s">
        <v>3</v>
      </c>
      <c r="D47" s="1188"/>
      <c r="E47" s="1189"/>
      <c r="F47" s="11">
        <v>26.79</v>
      </c>
      <c r="G47" s="12">
        <v>26.58</v>
      </c>
      <c r="H47" s="12">
        <v>20.95</v>
      </c>
      <c r="I47" s="12">
        <v>17.12</v>
      </c>
      <c r="J47" s="13">
        <v>15.47</v>
      </c>
    </row>
    <row r="48" spans="2:10" ht="57.75" customHeight="1" x14ac:dyDescent="0.2">
      <c r="B48" s="14"/>
      <c r="C48" s="1190" t="s">
        <v>4</v>
      </c>
      <c r="D48" s="1190"/>
      <c r="E48" s="1191"/>
      <c r="F48" s="15">
        <v>1.71</v>
      </c>
      <c r="G48" s="16">
        <v>1.2</v>
      </c>
      <c r="H48" s="16">
        <v>1.84</v>
      </c>
      <c r="I48" s="16">
        <v>1.8</v>
      </c>
      <c r="J48" s="17">
        <v>2.16</v>
      </c>
    </row>
    <row r="49" spans="2:10" ht="57.75" customHeight="1" thickBot="1" x14ac:dyDescent="0.25">
      <c r="B49" s="18"/>
      <c r="C49" s="1192" t="s">
        <v>5</v>
      </c>
      <c r="D49" s="1192"/>
      <c r="E49" s="1193"/>
      <c r="F49" s="19" t="s">
        <v>557</v>
      </c>
      <c r="G49" s="20" t="s">
        <v>558</v>
      </c>
      <c r="H49" s="20" t="s">
        <v>559</v>
      </c>
      <c r="I49" s="20" t="s">
        <v>560</v>
      </c>
      <c r="J49" s="21" t="s">
        <v>561</v>
      </c>
    </row>
    <row r="50" spans="2:10" ht="13.5" customHeight="1" x14ac:dyDescent="0.2"/>
    <row r="51" spans="2:10" ht="13.5" hidden="1" customHeight="1" x14ac:dyDescent="0.15"/>
    <row r="52" spans="2:10" ht="13.5" hidden="1" customHeight="1" x14ac:dyDescent="0.15"/>
    <row r="53" spans="2:10" ht="13.5" hidden="1" customHeight="1" x14ac:dyDescent="0.15"/>
  </sheetData>
  <sheetProtection algorithmName="SHA-512" hashValue="XVM/vVhq7egDU8EQkSx2+TfPCW1LxfJYJGTUGlLlvpIA8avGiz6T+HguzDY/pI4taPBDGibCJljOE8xipDu21Q==" saltValue="+dlidsZxBIn8wdDuNwa0U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00" t="s">
        <v>562</v>
      </c>
      <c r="D34" s="1200"/>
      <c r="E34" s="1201"/>
      <c r="F34" s="32">
        <v>9.83</v>
      </c>
      <c r="G34" s="33">
        <v>10.39</v>
      </c>
      <c r="H34" s="33">
        <v>11.53</v>
      </c>
      <c r="I34" s="33">
        <v>13.86</v>
      </c>
      <c r="J34" s="34">
        <v>15.03</v>
      </c>
      <c r="K34" s="22"/>
      <c r="L34" s="22"/>
      <c r="M34" s="22"/>
      <c r="N34" s="22"/>
      <c r="O34" s="22"/>
      <c r="P34" s="22"/>
    </row>
    <row r="35" spans="1:16" ht="39" customHeight="1" x14ac:dyDescent="0.2">
      <c r="A35" s="22"/>
      <c r="B35" s="35"/>
      <c r="C35" s="1194" t="s">
        <v>563</v>
      </c>
      <c r="D35" s="1195"/>
      <c r="E35" s="1196"/>
      <c r="F35" s="36">
        <v>1.6</v>
      </c>
      <c r="G35" s="37">
        <v>1.08</v>
      </c>
      <c r="H35" s="37">
        <v>1.69</v>
      </c>
      <c r="I35" s="37">
        <v>1.6</v>
      </c>
      <c r="J35" s="38">
        <v>1.87</v>
      </c>
      <c r="K35" s="22"/>
      <c r="L35" s="22"/>
      <c r="M35" s="22"/>
      <c r="N35" s="22"/>
      <c r="O35" s="22"/>
      <c r="P35" s="22"/>
    </row>
    <row r="36" spans="1:16" ht="39" customHeight="1" x14ac:dyDescent="0.2">
      <c r="A36" s="22"/>
      <c r="B36" s="35"/>
      <c r="C36" s="1194" t="s">
        <v>564</v>
      </c>
      <c r="D36" s="1195"/>
      <c r="E36" s="1196"/>
      <c r="F36" s="36">
        <v>0.41</v>
      </c>
      <c r="G36" s="37">
        <v>0.96</v>
      </c>
      <c r="H36" s="37">
        <v>1.32</v>
      </c>
      <c r="I36" s="37">
        <v>0.56999999999999995</v>
      </c>
      <c r="J36" s="38">
        <v>0.56999999999999995</v>
      </c>
      <c r="K36" s="22"/>
      <c r="L36" s="22"/>
      <c r="M36" s="22"/>
      <c r="N36" s="22"/>
      <c r="O36" s="22"/>
      <c r="P36" s="22"/>
    </row>
    <row r="37" spans="1:16" ht="39" customHeight="1" x14ac:dyDescent="0.2">
      <c r="A37" s="22"/>
      <c r="B37" s="35"/>
      <c r="C37" s="1194" t="s">
        <v>565</v>
      </c>
      <c r="D37" s="1195"/>
      <c r="E37" s="1196"/>
      <c r="F37" s="36">
        <v>0.11</v>
      </c>
      <c r="G37" s="37">
        <v>0.11</v>
      </c>
      <c r="H37" s="37">
        <v>0.13</v>
      </c>
      <c r="I37" s="37">
        <v>0.18</v>
      </c>
      <c r="J37" s="38">
        <v>0.28000000000000003</v>
      </c>
      <c r="K37" s="22"/>
      <c r="L37" s="22"/>
      <c r="M37" s="22"/>
      <c r="N37" s="22"/>
      <c r="O37" s="22"/>
      <c r="P37" s="22"/>
    </row>
    <row r="38" spans="1:16" ht="39" customHeight="1" x14ac:dyDescent="0.2">
      <c r="A38" s="22"/>
      <c r="B38" s="35"/>
      <c r="C38" s="1194" t="s">
        <v>566</v>
      </c>
      <c r="D38" s="1195"/>
      <c r="E38" s="1196"/>
      <c r="F38" s="36">
        <v>0.01</v>
      </c>
      <c r="G38" s="37">
        <v>0</v>
      </c>
      <c r="H38" s="37">
        <v>0.01</v>
      </c>
      <c r="I38" s="37">
        <v>0.16</v>
      </c>
      <c r="J38" s="38">
        <v>0.02</v>
      </c>
      <c r="K38" s="22"/>
      <c r="L38" s="22"/>
      <c r="M38" s="22"/>
      <c r="N38" s="22"/>
      <c r="O38" s="22"/>
      <c r="P38" s="22"/>
    </row>
    <row r="39" spans="1:16" ht="39" customHeight="1" x14ac:dyDescent="0.2">
      <c r="A39" s="22"/>
      <c r="B39" s="35"/>
      <c r="C39" s="1194" t="s">
        <v>567</v>
      </c>
      <c r="D39" s="1195"/>
      <c r="E39" s="1196"/>
      <c r="F39" s="36">
        <v>0.13</v>
      </c>
      <c r="G39" s="37">
        <v>0.02</v>
      </c>
      <c r="H39" s="37">
        <v>0.74</v>
      </c>
      <c r="I39" s="37">
        <v>1.61</v>
      </c>
      <c r="J39" s="38">
        <v>0.01</v>
      </c>
      <c r="K39" s="22"/>
      <c r="L39" s="22"/>
      <c r="M39" s="22"/>
      <c r="N39" s="22"/>
      <c r="O39" s="22"/>
      <c r="P39" s="22"/>
    </row>
    <row r="40" spans="1:16" ht="39" customHeight="1" x14ac:dyDescent="0.2">
      <c r="A40" s="22"/>
      <c r="B40" s="35"/>
      <c r="C40" s="1194" t="s">
        <v>568</v>
      </c>
      <c r="D40" s="1195"/>
      <c r="E40" s="1196"/>
      <c r="F40" s="36">
        <v>0</v>
      </c>
      <c r="G40" s="37">
        <v>0</v>
      </c>
      <c r="H40" s="37">
        <v>0</v>
      </c>
      <c r="I40" s="37">
        <v>0</v>
      </c>
      <c r="J40" s="38">
        <v>0</v>
      </c>
      <c r="K40" s="22"/>
      <c r="L40" s="22"/>
      <c r="M40" s="22"/>
      <c r="N40" s="22"/>
      <c r="O40" s="22"/>
      <c r="P40" s="22"/>
    </row>
    <row r="41" spans="1:16" ht="39" customHeight="1" x14ac:dyDescent="0.2">
      <c r="A41" s="22"/>
      <c r="B41" s="35"/>
      <c r="C41" s="1194" t="s">
        <v>569</v>
      </c>
      <c r="D41" s="1195"/>
      <c r="E41" s="1196"/>
      <c r="F41" s="36">
        <v>0</v>
      </c>
      <c r="G41" s="37">
        <v>0</v>
      </c>
      <c r="H41" s="37">
        <v>0</v>
      </c>
      <c r="I41" s="37">
        <v>0</v>
      </c>
      <c r="J41" s="38">
        <v>0</v>
      </c>
      <c r="K41" s="22"/>
      <c r="L41" s="22"/>
      <c r="M41" s="22"/>
      <c r="N41" s="22"/>
      <c r="O41" s="22"/>
      <c r="P41" s="22"/>
    </row>
    <row r="42" spans="1:16" ht="39" customHeight="1" x14ac:dyDescent="0.2">
      <c r="A42" s="22"/>
      <c r="B42" s="39"/>
      <c r="C42" s="1194" t="s">
        <v>570</v>
      </c>
      <c r="D42" s="1195"/>
      <c r="E42" s="1196"/>
      <c r="F42" s="36" t="s">
        <v>511</v>
      </c>
      <c r="G42" s="37" t="s">
        <v>511</v>
      </c>
      <c r="H42" s="37" t="s">
        <v>511</v>
      </c>
      <c r="I42" s="37" t="s">
        <v>511</v>
      </c>
      <c r="J42" s="38" t="s">
        <v>511</v>
      </c>
      <c r="K42" s="22"/>
      <c r="L42" s="22"/>
      <c r="M42" s="22"/>
      <c r="N42" s="22"/>
      <c r="O42" s="22"/>
      <c r="P42" s="22"/>
    </row>
    <row r="43" spans="1:16" ht="39" customHeight="1" thickBot="1" x14ac:dyDescent="0.25">
      <c r="A43" s="22"/>
      <c r="B43" s="40"/>
      <c r="C43" s="1197" t="s">
        <v>571</v>
      </c>
      <c r="D43" s="1198"/>
      <c r="E43" s="1199"/>
      <c r="F43" s="41">
        <v>0</v>
      </c>
      <c r="G43" s="42">
        <v>0</v>
      </c>
      <c r="H43" s="42">
        <v>0</v>
      </c>
      <c r="I43" s="42" t="s">
        <v>511</v>
      </c>
      <c r="J43" s="43" t="s">
        <v>511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yCZsK78AK4FDnsDImFaWbpjeQc/pZjpuinT6KF8Znru6k9hDrmsUSpj9OZu6da+AyWahBj9Bz+XZcmczYKzvQ==" saltValue="RhCHNNSOR9mNCumFAr4Y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02" t="s">
        <v>11</v>
      </c>
      <c r="C45" s="1203"/>
      <c r="D45" s="58"/>
      <c r="E45" s="1208" t="s">
        <v>12</v>
      </c>
      <c r="F45" s="1208"/>
      <c r="G45" s="1208"/>
      <c r="H45" s="1208"/>
      <c r="I45" s="1208"/>
      <c r="J45" s="1209"/>
      <c r="K45" s="59">
        <v>981</v>
      </c>
      <c r="L45" s="60">
        <v>975</v>
      </c>
      <c r="M45" s="60">
        <v>1062</v>
      </c>
      <c r="N45" s="60">
        <v>1085</v>
      </c>
      <c r="O45" s="61">
        <v>1062</v>
      </c>
      <c r="P45" s="48"/>
      <c r="Q45" s="48"/>
      <c r="R45" s="48"/>
      <c r="S45" s="48"/>
      <c r="T45" s="48"/>
      <c r="U45" s="48"/>
    </row>
    <row r="46" spans="1:21" ht="30.75" customHeight="1" x14ac:dyDescent="0.2">
      <c r="A46" s="48"/>
      <c r="B46" s="1204"/>
      <c r="C46" s="1205"/>
      <c r="D46" s="62"/>
      <c r="E46" s="1210" t="s">
        <v>13</v>
      </c>
      <c r="F46" s="1210"/>
      <c r="G46" s="1210"/>
      <c r="H46" s="1210"/>
      <c r="I46" s="1210"/>
      <c r="J46" s="1211"/>
      <c r="K46" s="63" t="s">
        <v>511</v>
      </c>
      <c r="L46" s="64" t="s">
        <v>511</v>
      </c>
      <c r="M46" s="64" t="s">
        <v>511</v>
      </c>
      <c r="N46" s="64" t="s">
        <v>511</v>
      </c>
      <c r="O46" s="65" t="s">
        <v>511</v>
      </c>
      <c r="P46" s="48"/>
      <c r="Q46" s="48"/>
      <c r="R46" s="48"/>
      <c r="S46" s="48"/>
      <c r="T46" s="48"/>
      <c r="U46" s="48"/>
    </row>
    <row r="47" spans="1:21" ht="30.75" customHeight="1" x14ac:dyDescent="0.2">
      <c r="A47" s="48"/>
      <c r="B47" s="1204"/>
      <c r="C47" s="1205"/>
      <c r="D47" s="62"/>
      <c r="E47" s="1210" t="s">
        <v>14</v>
      </c>
      <c r="F47" s="1210"/>
      <c r="G47" s="1210"/>
      <c r="H47" s="1210"/>
      <c r="I47" s="1210"/>
      <c r="J47" s="1211"/>
      <c r="K47" s="63" t="s">
        <v>511</v>
      </c>
      <c r="L47" s="64" t="s">
        <v>511</v>
      </c>
      <c r="M47" s="64" t="s">
        <v>511</v>
      </c>
      <c r="N47" s="64" t="s">
        <v>511</v>
      </c>
      <c r="O47" s="65" t="s">
        <v>511</v>
      </c>
      <c r="P47" s="48"/>
      <c r="Q47" s="48"/>
      <c r="R47" s="48"/>
      <c r="S47" s="48"/>
      <c r="T47" s="48"/>
      <c r="U47" s="48"/>
    </row>
    <row r="48" spans="1:21" ht="30.75" customHeight="1" x14ac:dyDescent="0.2">
      <c r="A48" s="48"/>
      <c r="B48" s="1204"/>
      <c r="C48" s="1205"/>
      <c r="D48" s="62"/>
      <c r="E48" s="1210" t="s">
        <v>15</v>
      </c>
      <c r="F48" s="1210"/>
      <c r="G48" s="1210"/>
      <c r="H48" s="1210"/>
      <c r="I48" s="1210"/>
      <c r="J48" s="1211"/>
      <c r="K48" s="63">
        <v>254</v>
      </c>
      <c r="L48" s="64">
        <v>266</v>
      </c>
      <c r="M48" s="64">
        <v>276</v>
      </c>
      <c r="N48" s="64">
        <v>266</v>
      </c>
      <c r="O48" s="65">
        <v>289</v>
      </c>
      <c r="P48" s="48"/>
      <c r="Q48" s="48"/>
      <c r="R48" s="48"/>
      <c r="S48" s="48"/>
      <c r="T48" s="48"/>
      <c r="U48" s="48"/>
    </row>
    <row r="49" spans="1:21" ht="30.75" customHeight="1" x14ac:dyDescent="0.2">
      <c r="A49" s="48"/>
      <c r="B49" s="1204"/>
      <c r="C49" s="1205"/>
      <c r="D49" s="62"/>
      <c r="E49" s="1210" t="s">
        <v>16</v>
      </c>
      <c r="F49" s="1210"/>
      <c r="G49" s="1210"/>
      <c r="H49" s="1210"/>
      <c r="I49" s="1210"/>
      <c r="J49" s="1211"/>
      <c r="K49" s="63">
        <v>71</v>
      </c>
      <c r="L49" s="64">
        <v>78</v>
      </c>
      <c r="M49" s="64">
        <v>86</v>
      </c>
      <c r="N49" s="64">
        <v>86</v>
      </c>
      <c r="O49" s="65">
        <v>42</v>
      </c>
      <c r="P49" s="48"/>
      <c r="Q49" s="48"/>
      <c r="R49" s="48"/>
      <c r="S49" s="48"/>
      <c r="T49" s="48"/>
      <c r="U49" s="48"/>
    </row>
    <row r="50" spans="1:21" ht="30.75" customHeight="1" x14ac:dyDescent="0.2">
      <c r="A50" s="48"/>
      <c r="B50" s="1204"/>
      <c r="C50" s="1205"/>
      <c r="D50" s="62"/>
      <c r="E50" s="1210" t="s">
        <v>17</v>
      </c>
      <c r="F50" s="1210"/>
      <c r="G50" s="1210"/>
      <c r="H50" s="1210"/>
      <c r="I50" s="1210"/>
      <c r="J50" s="1211"/>
      <c r="K50" s="63" t="s">
        <v>511</v>
      </c>
      <c r="L50" s="64" t="s">
        <v>511</v>
      </c>
      <c r="M50" s="64" t="s">
        <v>511</v>
      </c>
      <c r="N50" s="64" t="s">
        <v>511</v>
      </c>
      <c r="O50" s="65" t="s">
        <v>511</v>
      </c>
      <c r="P50" s="48"/>
      <c r="Q50" s="48"/>
      <c r="R50" s="48"/>
      <c r="S50" s="48"/>
      <c r="T50" s="48"/>
      <c r="U50" s="48"/>
    </row>
    <row r="51" spans="1:21" ht="30.75" customHeight="1" x14ac:dyDescent="0.2">
      <c r="A51" s="48"/>
      <c r="B51" s="1206"/>
      <c r="C51" s="1207"/>
      <c r="D51" s="66"/>
      <c r="E51" s="1210" t="s">
        <v>18</v>
      </c>
      <c r="F51" s="1210"/>
      <c r="G51" s="1210"/>
      <c r="H51" s="1210"/>
      <c r="I51" s="1210"/>
      <c r="J51" s="1211"/>
      <c r="K51" s="63">
        <v>4</v>
      </c>
      <c r="L51" s="64">
        <v>1</v>
      </c>
      <c r="M51" s="64">
        <v>1</v>
      </c>
      <c r="N51" s="64">
        <v>1</v>
      </c>
      <c r="O51" s="65">
        <v>1</v>
      </c>
      <c r="P51" s="48"/>
      <c r="Q51" s="48"/>
      <c r="R51" s="48"/>
      <c r="S51" s="48"/>
      <c r="T51" s="48"/>
      <c r="U51" s="48"/>
    </row>
    <row r="52" spans="1:21" ht="30.75" customHeight="1" x14ac:dyDescent="0.2">
      <c r="A52" s="48"/>
      <c r="B52" s="1212" t="s">
        <v>19</v>
      </c>
      <c r="C52" s="1213"/>
      <c r="D52" s="66"/>
      <c r="E52" s="1210" t="s">
        <v>20</v>
      </c>
      <c r="F52" s="1210"/>
      <c r="G52" s="1210"/>
      <c r="H52" s="1210"/>
      <c r="I52" s="1210"/>
      <c r="J52" s="1211"/>
      <c r="K52" s="63">
        <v>837</v>
      </c>
      <c r="L52" s="64">
        <v>828</v>
      </c>
      <c r="M52" s="64">
        <v>853</v>
      </c>
      <c r="N52" s="64">
        <v>846</v>
      </c>
      <c r="O52" s="65">
        <v>856</v>
      </c>
      <c r="P52" s="48"/>
      <c r="Q52" s="48"/>
      <c r="R52" s="48"/>
      <c r="S52" s="48"/>
      <c r="T52" s="48"/>
      <c r="U52" s="48"/>
    </row>
    <row r="53" spans="1:21" ht="30.75" customHeight="1" thickBot="1" x14ac:dyDescent="0.25">
      <c r="A53" s="48"/>
      <c r="B53" s="1214" t="s">
        <v>21</v>
      </c>
      <c r="C53" s="1215"/>
      <c r="D53" s="67"/>
      <c r="E53" s="1216" t="s">
        <v>22</v>
      </c>
      <c r="F53" s="1216"/>
      <c r="G53" s="1216"/>
      <c r="H53" s="1216"/>
      <c r="I53" s="1216"/>
      <c r="J53" s="1217"/>
      <c r="K53" s="68">
        <v>473</v>
      </c>
      <c r="L53" s="69">
        <v>492</v>
      </c>
      <c r="M53" s="69">
        <v>572</v>
      </c>
      <c r="N53" s="69">
        <v>592</v>
      </c>
      <c r="O53" s="70">
        <v>538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18" t="s">
        <v>25</v>
      </c>
      <c r="C57" s="1219"/>
      <c r="D57" s="1222" t="s">
        <v>26</v>
      </c>
      <c r="E57" s="1223"/>
      <c r="F57" s="1223"/>
      <c r="G57" s="1223"/>
      <c r="H57" s="1223"/>
      <c r="I57" s="1223"/>
      <c r="J57" s="1224"/>
      <c r="K57" s="82" t="s">
        <v>602</v>
      </c>
      <c r="L57" s="83" t="s">
        <v>603</v>
      </c>
      <c r="M57" s="83" t="s">
        <v>603</v>
      </c>
      <c r="N57" s="83" t="s">
        <v>603</v>
      </c>
      <c r="O57" s="84" t="s">
        <v>603</v>
      </c>
    </row>
    <row r="58" spans="1:21" ht="31.5" customHeight="1" thickBot="1" x14ac:dyDescent="0.25">
      <c r="B58" s="1220"/>
      <c r="C58" s="1221"/>
      <c r="D58" s="1225" t="s">
        <v>27</v>
      </c>
      <c r="E58" s="1226"/>
      <c r="F58" s="1226"/>
      <c r="G58" s="1226"/>
      <c r="H58" s="1226"/>
      <c r="I58" s="1226"/>
      <c r="J58" s="1227"/>
      <c r="K58" s="85" t="s">
        <v>603</v>
      </c>
      <c r="L58" s="86" t="s">
        <v>603</v>
      </c>
      <c r="M58" s="86" t="s">
        <v>603</v>
      </c>
      <c r="N58" s="86" t="s">
        <v>603</v>
      </c>
      <c r="O58" s="87" t="s">
        <v>604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9WShO0uvqmMTqheiS09zOEJ26nLmkN9cRGxlrGofFKcy7P+LqkKN+a4NHYy544J2+F9F7M/HVtGHm2ynjrcw==" saltValue="Gs4l8OSzqjLKtpsX52pY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552</v>
      </c>
      <c r="J40" s="99" t="s">
        <v>553</v>
      </c>
      <c r="K40" s="99" t="s">
        <v>554</v>
      </c>
      <c r="L40" s="99" t="s">
        <v>555</v>
      </c>
      <c r="M40" s="100" t="s">
        <v>556</v>
      </c>
    </row>
    <row r="41" spans="2:13" ht="27.75" customHeight="1" x14ac:dyDescent="0.2">
      <c r="B41" s="1228" t="s">
        <v>30</v>
      </c>
      <c r="C41" s="1229"/>
      <c r="D41" s="101"/>
      <c r="E41" s="1234" t="s">
        <v>31</v>
      </c>
      <c r="F41" s="1234"/>
      <c r="G41" s="1234"/>
      <c r="H41" s="1235"/>
      <c r="I41" s="102">
        <v>11185</v>
      </c>
      <c r="J41" s="103">
        <v>11733</v>
      </c>
      <c r="K41" s="103">
        <v>11652</v>
      </c>
      <c r="L41" s="103">
        <v>11676</v>
      </c>
      <c r="M41" s="104">
        <v>12597</v>
      </c>
    </row>
    <row r="42" spans="2:13" ht="27.75" customHeight="1" x14ac:dyDescent="0.2">
      <c r="B42" s="1230"/>
      <c r="C42" s="1231"/>
      <c r="D42" s="105"/>
      <c r="E42" s="1236" t="s">
        <v>32</v>
      </c>
      <c r="F42" s="1236"/>
      <c r="G42" s="1236"/>
      <c r="H42" s="1237"/>
      <c r="I42" s="106" t="s">
        <v>511</v>
      </c>
      <c r="J42" s="107" t="s">
        <v>511</v>
      </c>
      <c r="K42" s="107" t="s">
        <v>511</v>
      </c>
      <c r="L42" s="107" t="s">
        <v>511</v>
      </c>
      <c r="M42" s="108" t="s">
        <v>511</v>
      </c>
    </row>
    <row r="43" spans="2:13" ht="27.75" customHeight="1" x14ac:dyDescent="0.2">
      <c r="B43" s="1230"/>
      <c r="C43" s="1231"/>
      <c r="D43" s="105"/>
      <c r="E43" s="1236" t="s">
        <v>33</v>
      </c>
      <c r="F43" s="1236"/>
      <c r="G43" s="1236"/>
      <c r="H43" s="1237"/>
      <c r="I43" s="106">
        <v>4355</v>
      </c>
      <c r="J43" s="107">
        <v>4761</v>
      </c>
      <c r="K43" s="107">
        <v>5144</v>
      </c>
      <c r="L43" s="107">
        <v>5133</v>
      </c>
      <c r="M43" s="108">
        <v>5017</v>
      </c>
    </row>
    <row r="44" spans="2:13" ht="27.75" customHeight="1" x14ac:dyDescent="0.2">
      <c r="B44" s="1230"/>
      <c r="C44" s="1231"/>
      <c r="D44" s="105"/>
      <c r="E44" s="1236" t="s">
        <v>34</v>
      </c>
      <c r="F44" s="1236"/>
      <c r="G44" s="1236"/>
      <c r="H44" s="1237"/>
      <c r="I44" s="106">
        <v>417</v>
      </c>
      <c r="J44" s="107">
        <v>344</v>
      </c>
      <c r="K44" s="107">
        <v>264</v>
      </c>
      <c r="L44" s="107">
        <v>212</v>
      </c>
      <c r="M44" s="108">
        <v>241</v>
      </c>
    </row>
    <row r="45" spans="2:13" ht="27.75" customHeight="1" x14ac:dyDescent="0.2">
      <c r="B45" s="1230"/>
      <c r="C45" s="1231"/>
      <c r="D45" s="105"/>
      <c r="E45" s="1236" t="s">
        <v>35</v>
      </c>
      <c r="F45" s="1236"/>
      <c r="G45" s="1236"/>
      <c r="H45" s="1237"/>
      <c r="I45" s="106">
        <v>1821</v>
      </c>
      <c r="J45" s="107">
        <v>1682</v>
      </c>
      <c r="K45" s="107">
        <v>1702</v>
      </c>
      <c r="L45" s="107">
        <v>1557</v>
      </c>
      <c r="M45" s="108">
        <v>1380</v>
      </c>
    </row>
    <row r="46" spans="2:13" ht="27.75" customHeight="1" x14ac:dyDescent="0.2">
      <c r="B46" s="1230"/>
      <c r="C46" s="1231"/>
      <c r="D46" s="109"/>
      <c r="E46" s="1236" t="s">
        <v>36</v>
      </c>
      <c r="F46" s="1236"/>
      <c r="G46" s="1236"/>
      <c r="H46" s="1237"/>
      <c r="I46" s="106">
        <v>2</v>
      </c>
      <c r="J46" s="107">
        <v>1</v>
      </c>
      <c r="K46" s="107">
        <v>1</v>
      </c>
      <c r="L46" s="107" t="s">
        <v>511</v>
      </c>
      <c r="M46" s="108">
        <v>0</v>
      </c>
    </row>
    <row r="47" spans="2:13" ht="27.75" customHeight="1" x14ac:dyDescent="0.2">
      <c r="B47" s="1230"/>
      <c r="C47" s="1231"/>
      <c r="D47" s="110"/>
      <c r="E47" s="1238" t="s">
        <v>37</v>
      </c>
      <c r="F47" s="1239"/>
      <c r="G47" s="1239"/>
      <c r="H47" s="1240"/>
      <c r="I47" s="106" t="s">
        <v>511</v>
      </c>
      <c r="J47" s="107" t="s">
        <v>511</v>
      </c>
      <c r="K47" s="107" t="s">
        <v>511</v>
      </c>
      <c r="L47" s="107" t="s">
        <v>511</v>
      </c>
      <c r="M47" s="108" t="s">
        <v>511</v>
      </c>
    </row>
    <row r="48" spans="2:13" ht="27.75" customHeight="1" x14ac:dyDescent="0.2">
      <c r="B48" s="1230"/>
      <c r="C48" s="1231"/>
      <c r="D48" s="105"/>
      <c r="E48" s="1236" t="s">
        <v>38</v>
      </c>
      <c r="F48" s="1236"/>
      <c r="G48" s="1236"/>
      <c r="H48" s="1237"/>
      <c r="I48" s="106" t="s">
        <v>511</v>
      </c>
      <c r="J48" s="107" t="s">
        <v>511</v>
      </c>
      <c r="K48" s="107" t="s">
        <v>511</v>
      </c>
      <c r="L48" s="107" t="s">
        <v>511</v>
      </c>
      <c r="M48" s="108" t="s">
        <v>511</v>
      </c>
    </row>
    <row r="49" spans="2:13" ht="27.75" customHeight="1" x14ac:dyDescent="0.2">
      <c r="B49" s="1232"/>
      <c r="C49" s="1233"/>
      <c r="D49" s="105"/>
      <c r="E49" s="1236" t="s">
        <v>39</v>
      </c>
      <c r="F49" s="1236"/>
      <c r="G49" s="1236"/>
      <c r="H49" s="1237"/>
      <c r="I49" s="106" t="s">
        <v>511</v>
      </c>
      <c r="J49" s="107" t="s">
        <v>511</v>
      </c>
      <c r="K49" s="107" t="s">
        <v>511</v>
      </c>
      <c r="L49" s="107" t="s">
        <v>511</v>
      </c>
      <c r="M49" s="108" t="s">
        <v>511</v>
      </c>
    </row>
    <row r="50" spans="2:13" ht="27.75" customHeight="1" x14ac:dyDescent="0.2">
      <c r="B50" s="1241" t="s">
        <v>40</v>
      </c>
      <c r="C50" s="1242"/>
      <c r="D50" s="111"/>
      <c r="E50" s="1236" t="s">
        <v>41</v>
      </c>
      <c r="F50" s="1236"/>
      <c r="G50" s="1236"/>
      <c r="H50" s="1237"/>
      <c r="I50" s="106">
        <v>4590</v>
      </c>
      <c r="J50" s="107">
        <v>4525</v>
      </c>
      <c r="K50" s="107">
        <v>3938</v>
      </c>
      <c r="L50" s="107">
        <v>3570</v>
      </c>
      <c r="M50" s="108">
        <v>3491</v>
      </c>
    </row>
    <row r="51" spans="2:13" ht="27.75" customHeight="1" x14ac:dyDescent="0.2">
      <c r="B51" s="1230"/>
      <c r="C51" s="1231"/>
      <c r="D51" s="105"/>
      <c r="E51" s="1236" t="s">
        <v>42</v>
      </c>
      <c r="F51" s="1236"/>
      <c r="G51" s="1236"/>
      <c r="H51" s="1237"/>
      <c r="I51" s="106">
        <v>340</v>
      </c>
      <c r="J51" s="107">
        <v>277</v>
      </c>
      <c r="K51" s="107">
        <v>211</v>
      </c>
      <c r="L51" s="107">
        <v>199</v>
      </c>
      <c r="M51" s="108">
        <v>193</v>
      </c>
    </row>
    <row r="52" spans="2:13" ht="27.75" customHeight="1" x14ac:dyDescent="0.2">
      <c r="B52" s="1232"/>
      <c r="C52" s="1233"/>
      <c r="D52" s="105"/>
      <c r="E52" s="1236" t="s">
        <v>43</v>
      </c>
      <c r="F52" s="1236"/>
      <c r="G52" s="1236"/>
      <c r="H52" s="1237"/>
      <c r="I52" s="106">
        <v>10538</v>
      </c>
      <c r="J52" s="107">
        <v>10827</v>
      </c>
      <c r="K52" s="107">
        <v>10790</v>
      </c>
      <c r="L52" s="107">
        <v>10836</v>
      </c>
      <c r="M52" s="108">
        <v>11911</v>
      </c>
    </row>
    <row r="53" spans="2:13" ht="27.75" customHeight="1" thickBot="1" x14ac:dyDescent="0.25">
      <c r="B53" s="1243" t="s">
        <v>44</v>
      </c>
      <c r="C53" s="1244"/>
      <c r="D53" s="112"/>
      <c r="E53" s="1245" t="s">
        <v>45</v>
      </c>
      <c r="F53" s="1245"/>
      <c r="G53" s="1245"/>
      <c r="H53" s="1246"/>
      <c r="I53" s="113">
        <v>2313</v>
      </c>
      <c r="J53" s="114">
        <v>2892</v>
      </c>
      <c r="K53" s="114">
        <v>3824</v>
      </c>
      <c r="L53" s="114">
        <v>3973</v>
      </c>
      <c r="M53" s="115">
        <v>3639</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tqMBKLl1Se5MkmgcyArBcoXE4IU72PrMEN/yJ3XPMwBGmoZcWrro1lr9DrKsoEG7a/WJcwkB+HHRi0iJiVulA==" saltValue="9pRWP3ReJ+LNpd3mhT6w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554</v>
      </c>
      <c r="G54" s="124" t="s">
        <v>555</v>
      </c>
      <c r="H54" s="125" t="s">
        <v>556</v>
      </c>
    </row>
    <row r="55" spans="2:8" ht="52.5" customHeight="1" x14ac:dyDescent="0.2">
      <c r="B55" s="126"/>
      <c r="C55" s="1255" t="s">
        <v>48</v>
      </c>
      <c r="D55" s="1255"/>
      <c r="E55" s="1256"/>
      <c r="F55" s="127">
        <v>1491</v>
      </c>
      <c r="G55" s="127">
        <v>1212</v>
      </c>
      <c r="H55" s="128">
        <v>1091</v>
      </c>
    </row>
    <row r="56" spans="2:8" ht="52.5" customHeight="1" x14ac:dyDescent="0.2">
      <c r="B56" s="129"/>
      <c r="C56" s="1257" t="s">
        <v>49</v>
      </c>
      <c r="D56" s="1257"/>
      <c r="E56" s="1258"/>
      <c r="F56" s="130">
        <v>39</v>
      </c>
      <c r="G56" s="130">
        <v>39</v>
      </c>
      <c r="H56" s="131">
        <v>39</v>
      </c>
    </row>
    <row r="57" spans="2:8" ht="53.25" customHeight="1" x14ac:dyDescent="0.2">
      <c r="B57" s="129"/>
      <c r="C57" s="1259" t="s">
        <v>50</v>
      </c>
      <c r="D57" s="1259"/>
      <c r="E57" s="1260"/>
      <c r="F57" s="132">
        <v>1356</v>
      </c>
      <c r="G57" s="132">
        <v>1171</v>
      </c>
      <c r="H57" s="133">
        <v>1108</v>
      </c>
    </row>
    <row r="58" spans="2:8" ht="45.75" customHeight="1" x14ac:dyDescent="0.2">
      <c r="B58" s="134"/>
      <c r="C58" s="1247" t="s">
        <v>597</v>
      </c>
      <c r="D58" s="1248"/>
      <c r="E58" s="1249"/>
      <c r="F58" s="135">
        <v>778</v>
      </c>
      <c r="G58" s="135">
        <v>626</v>
      </c>
      <c r="H58" s="136">
        <v>541</v>
      </c>
    </row>
    <row r="59" spans="2:8" ht="45.75" customHeight="1" x14ac:dyDescent="0.2">
      <c r="B59" s="134"/>
      <c r="C59" s="1247" t="s">
        <v>598</v>
      </c>
      <c r="D59" s="1248"/>
      <c r="E59" s="1249"/>
      <c r="F59" s="135">
        <v>353</v>
      </c>
      <c r="G59" s="135">
        <v>354</v>
      </c>
      <c r="H59" s="136">
        <v>355</v>
      </c>
    </row>
    <row r="60" spans="2:8" ht="45.75" customHeight="1" x14ac:dyDescent="0.2">
      <c r="B60" s="134"/>
      <c r="C60" s="1247" t="s">
        <v>599</v>
      </c>
      <c r="D60" s="1248"/>
      <c r="E60" s="1249"/>
      <c r="F60" s="135">
        <v>85</v>
      </c>
      <c r="G60" s="135">
        <v>90</v>
      </c>
      <c r="H60" s="136">
        <v>90</v>
      </c>
    </row>
    <row r="61" spans="2:8" ht="45.75" customHeight="1" x14ac:dyDescent="0.2">
      <c r="B61" s="134"/>
      <c r="C61" s="1247" t="s">
        <v>600</v>
      </c>
      <c r="D61" s="1248"/>
      <c r="E61" s="1249"/>
      <c r="F61" s="135">
        <v>98</v>
      </c>
      <c r="G61" s="135">
        <v>58</v>
      </c>
      <c r="H61" s="136">
        <v>78</v>
      </c>
    </row>
    <row r="62" spans="2:8" ht="45.75" customHeight="1" thickBot="1" x14ac:dyDescent="0.25">
      <c r="B62" s="137"/>
      <c r="C62" s="1250" t="s">
        <v>601</v>
      </c>
      <c r="D62" s="1251"/>
      <c r="E62" s="1252"/>
      <c r="F62" s="138">
        <v>32</v>
      </c>
      <c r="G62" s="138">
        <v>32</v>
      </c>
      <c r="H62" s="139">
        <v>32</v>
      </c>
    </row>
    <row r="63" spans="2:8" ht="52.5" customHeight="1" thickBot="1" x14ac:dyDescent="0.25">
      <c r="B63" s="140"/>
      <c r="C63" s="1253" t="s">
        <v>51</v>
      </c>
      <c r="D63" s="1253"/>
      <c r="E63" s="1254"/>
      <c r="F63" s="141">
        <v>2885</v>
      </c>
      <c r="G63" s="141">
        <v>2422</v>
      </c>
      <c r="H63" s="142">
        <v>2238</v>
      </c>
    </row>
    <row r="64" spans="2:8" ht="15" customHeight="1" x14ac:dyDescent="0.2"/>
    <row r="65" ht="0" hidden="1" customHeight="1" x14ac:dyDescent="0.15"/>
    <row r="66" ht="0" hidden="1" customHeight="1" x14ac:dyDescent="0.15"/>
  </sheetData>
  <sheetProtection algorithmName="SHA-512" hashValue="ykO2KLOllblGMIpavtngrrq5pEdKyrdWHsa459UBc/Ze57C8cg/0bD183QDAoEMSnjkGHKqCy6eoUllWwCMaug==" saltValue="23XNHjZ2eJeblLtj5QuV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ht="13.5" x14ac:dyDescent="0.15">
      <c r="A1" s="143"/>
      <c r="B1" s="144"/>
      <c r="C1" s="145"/>
      <c r="D1" s="146"/>
      <c r="E1" s="147"/>
      <c r="F1" s="147"/>
      <c r="G1" s="147"/>
      <c r="H1" s="148"/>
    </row>
    <row r="2" spans="1:8" x14ac:dyDescent="0.2">
      <c r="A2" s="150"/>
      <c r="B2" s="151"/>
      <c r="C2" s="152"/>
      <c r="D2" s="153" t="s">
        <v>52</v>
      </c>
      <c r="E2" s="154"/>
      <c r="F2" s="155" t="s">
        <v>550</v>
      </c>
      <c r="G2" s="156"/>
      <c r="H2" s="157"/>
    </row>
    <row r="3" spans="1:8" ht="13.5" x14ac:dyDescent="0.15">
      <c r="A3" s="153" t="s">
        <v>543</v>
      </c>
      <c r="B3" s="158"/>
      <c r="C3" s="159"/>
      <c r="D3" s="160">
        <v>48009</v>
      </c>
      <c r="E3" s="161"/>
      <c r="F3" s="162">
        <v>106614</v>
      </c>
      <c r="G3" s="163"/>
      <c r="H3" s="164"/>
    </row>
    <row r="4" spans="1:8" ht="13.5" x14ac:dyDescent="0.15">
      <c r="A4" s="165"/>
      <c r="B4" s="166"/>
      <c r="C4" s="167"/>
      <c r="D4" s="168">
        <v>10898</v>
      </c>
      <c r="E4" s="169"/>
      <c r="F4" s="170">
        <v>45545</v>
      </c>
      <c r="G4" s="171"/>
      <c r="H4" s="172"/>
    </row>
    <row r="5" spans="1:8" ht="13.5" x14ac:dyDescent="0.15">
      <c r="A5" s="153" t="s">
        <v>545</v>
      </c>
      <c r="B5" s="158"/>
      <c r="C5" s="159"/>
      <c r="D5" s="160">
        <v>60472</v>
      </c>
      <c r="E5" s="161"/>
      <c r="F5" s="162">
        <v>81768</v>
      </c>
      <c r="G5" s="163"/>
      <c r="H5" s="164"/>
    </row>
    <row r="6" spans="1:8" ht="13.5" x14ac:dyDescent="0.15">
      <c r="A6" s="165"/>
      <c r="B6" s="166"/>
      <c r="C6" s="167"/>
      <c r="D6" s="168">
        <v>19168</v>
      </c>
      <c r="E6" s="169"/>
      <c r="F6" s="170">
        <v>37917</v>
      </c>
      <c r="G6" s="171"/>
      <c r="H6" s="172"/>
    </row>
    <row r="7" spans="1:8" ht="13.5" x14ac:dyDescent="0.15">
      <c r="A7" s="153" t="s">
        <v>546</v>
      </c>
      <c r="B7" s="158"/>
      <c r="C7" s="159"/>
      <c r="D7" s="160">
        <v>39357</v>
      </c>
      <c r="E7" s="161"/>
      <c r="F7" s="162">
        <v>65876</v>
      </c>
      <c r="G7" s="163"/>
      <c r="H7" s="164"/>
    </row>
    <row r="8" spans="1:8" ht="13.5" x14ac:dyDescent="0.15">
      <c r="A8" s="165"/>
      <c r="B8" s="166"/>
      <c r="C8" s="167"/>
      <c r="D8" s="168">
        <v>11573</v>
      </c>
      <c r="E8" s="169"/>
      <c r="F8" s="170">
        <v>36484</v>
      </c>
      <c r="G8" s="171"/>
      <c r="H8" s="172"/>
    </row>
    <row r="9" spans="1:8" ht="13.5" x14ac:dyDescent="0.15">
      <c r="A9" s="153" t="s">
        <v>547</v>
      </c>
      <c r="B9" s="158"/>
      <c r="C9" s="159"/>
      <c r="D9" s="160">
        <v>43767</v>
      </c>
      <c r="E9" s="161"/>
      <c r="F9" s="162">
        <v>68468</v>
      </c>
      <c r="G9" s="163"/>
      <c r="H9" s="164"/>
    </row>
    <row r="10" spans="1:8" ht="13.5" x14ac:dyDescent="0.15">
      <c r="A10" s="165"/>
      <c r="B10" s="166"/>
      <c r="C10" s="167"/>
      <c r="D10" s="168">
        <v>11929</v>
      </c>
      <c r="E10" s="169"/>
      <c r="F10" s="170">
        <v>34140</v>
      </c>
      <c r="G10" s="171"/>
      <c r="H10" s="172"/>
    </row>
    <row r="11" spans="1:8" ht="13.5" x14ac:dyDescent="0.15">
      <c r="A11" s="153" t="s">
        <v>548</v>
      </c>
      <c r="B11" s="158"/>
      <c r="C11" s="159"/>
      <c r="D11" s="160">
        <v>23765</v>
      </c>
      <c r="E11" s="161"/>
      <c r="F11" s="162">
        <v>69729</v>
      </c>
      <c r="G11" s="163"/>
      <c r="H11" s="164"/>
    </row>
    <row r="12" spans="1:8" ht="13.5" x14ac:dyDescent="0.15">
      <c r="A12" s="165"/>
      <c r="B12" s="166"/>
      <c r="C12" s="173"/>
      <c r="D12" s="168">
        <v>8130</v>
      </c>
      <c r="E12" s="169"/>
      <c r="F12" s="170">
        <v>38908</v>
      </c>
      <c r="G12" s="171"/>
      <c r="H12" s="172"/>
    </row>
    <row r="13" spans="1:8" ht="13.5" x14ac:dyDescent="0.15">
      <c r="A13" s="153"/>
      <c r="B13" s="158"/>
      <c r="C13" s="174"/>
      <c r="D13" s="175">
        <v>43074</v>
      </c>
      <c r="E13" s="176"/>
      <c r="F13" s="177">
        <v>78491</v>
      </c>
      <c r="G13" s="178"/>
      <c r="H13" s="164"/>
    </row>
    <row r="14" spans="1:8" ht="13.5" x14ac:dyDescent="0.15">
      <c r="A14" s="165"/>
      <c r="B14" s="166"/>
      <c r="C14" s="167"/>
      <c r="D14" s="168">
        <v>12340</v>
      </c>
      <c r="E14" s="169"/>
      <c r="F14" s="170">
        <v>38599</v>
      </c>
      <c r="G14" s="171"/>
      <c r="H14" s="172"/>
    </row>
    <row r="17" spans="1:11" x14ac:dyDescent="0.2">
      <c r="A17" s="149" t="s">
        <v>53</v>
      </c>
    </row>
    <row r="18" spans="1:11" ht="13.5"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1.71</v>
      </c>
      <c r="C19" s="179">
        <f>ROUND(VALUE(SUBSTITUTE(実質収支比率等に係る経年分析!G$48,"▲","-")),2)</f>
        <v>1.2</v>
      </c>
      <c r="D19" s="179">
        <f>ROUND(VALUE(SUBSTITUTE(実質収支比率等に係る経年分析!H$48,"▲","-")),2)</f>
        <v>1.84</v>
      </c>
      <c r="E19" s="179">
        <f>ROUND(VALUE(SUBSTITUTE(実質収支比率等に係る経年分析!I$48,"▲","-")),2)</f>
        <v>1.8</v>
      </c>
      <c r="F19" s="179">
        <f>ROUND(VALUE(SUBSTITUTE(実質収支比率等に係る経年分析!J$48,"▲","-")),2)</f>
        <v>2.16</v>
      </c>
    </row>
    <row r="20" spans="1:11" x14ac:dyDescent="0.2">
      <c r="A20" s="179" t="s">
        <v>55</v>
      </c>
      <c r="B20" s="179">
        <f>ROUND(VALUE(SUBSTITUTE(実質収支比率等に係る経年分析!F$47,"▲","-")),2)</f>
        <v>26.79</v>
      </c>
      <c r="C20" s="179">
        <f>ROUND(VALUE(SUBSTITUTE(実質収支比率等に係る経年分析!G$47,"▲","-")),2)</f>
        <v>26.58</v>
      </c>
      <c r="D20" s="179">
        <f>ROUND(VALUE(SUBSTITUTE(実質収支比率等に係る経年分析!H$47,"▲","-")),2)</f>
        <v>20.95</v>
      </c>
      <c r="E20" s="179">
        <f>ROUND(VALUE(SUBSTITUTE(実質収支比率等に係る経年分析!I$47,"▲","-")),2)</f>
        <v>17.12</v>
      </c>
      <c r="F20" s="179">
        <f>ROUND(VALUE(SUBSTITUTE(実質収支比率等に係る経年分析!J$47,"▲","-")),2)</f>
        <v>15.47</v>
      </c>
    </row>
    <row r="21" spans="1:11" x14ac:dyDescent="0.2">
      <c r="A21" s="179" t="s">
        <v>56</v>
      </c>
      <c r="B21" s="179">
        <f>IF(ISNUMBER(VALUE(SUBSTITUTE(実質収支比率等に係る経年分析!F$49,"▲","-"))),ROUND(VALUE(SUBSTITUTE(実質収支比率等に係る経年分析!F$49,"▲","-")),2),NA())</f>
        <v>-2.13</v>
      </c>
      <c r="C21" s="179">
        <f>IF(ISNUMBER(VALUE(SUBSTITUTE(実質収支比率等に係る経年分析!G$49,"▲","-"))),ROUND(VALUE(SUBSTITUTE(実質収支比率等に係る経年分析!G$49,"▲","-")),2),NA())</f>
        <v>-1.0900000000000001</v>
      </c>
      <c r="D21" s="179">
        <f>IF(ISNUMBER(VALUE(SUBSTITUTE(実質収支比率等に係る経年分析!H$49,"▲","-"))),ROUND(VALUE(SUBSTITUTE(実質収支比率等に係る経年分析!H$49,"▲","-")),2),NA())</f>
        <v>-5.84</v>
      </c>
      <c r="E21" s="179">
        <f>IF(ISNUMBER(VALUE(SUBSTITUTE(実質収支比率等に係る経年分析!I$49,"▲","-"))),ROUND(VALUE(SUBSTITUTE(実質収支比率等に係る経年分析!I$49,"▲","-")),2),NA())</f>
        <v>-4.9000000000000004</v>
      </c>
      <c r="F21" s="179">
        <f>IF(ISNUMBER(VALUE(SUBSTITUTE(実質収支比率等に係る経年分析!J$49,"▲","-"))),ROUND(VALUE(SUBSTITUTE(実質収支比率等に係る経年分析!J$49,"▲","-")),2),NA())</f>
        <v>-2.2599999999999998</v>
      </c>
    </row>
    <row r="24" spans="1:11" x14ac:dyDescent="0.2">
      <c r="A24" s="149" t="s">
        <v>57</v>
      </c>
    </row>
    <row r="25" spans="1:11" ht="13.5"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ht="13.5"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ht="13.5"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ht="13.5" x14ac:dyDescent="0.15">
      <c r="A29" s="180" t="str">
        <f>IF(連結実質赤字比率に係る赤字・黒字の構成分析!C$41="",NA(),連結実質赤字比率に係る赤字・黒字の構成分析!C$41)</f>
        <v>公共用地先行取得事業特別会計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ht="13.5" x14ac:dyDescent="0.15">
      <c r="A30" s="180" t="str">
        <f>IF(連結実質赤字比率に係る赤字・黒字の構成分析!C$40="",NA(),連結実質赤字比率に係る赤字・黒字の構成分析!C$40)</f>
        <v>貸付資金特別会計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ht="13.5"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ht="13.5"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ht="13.5" x14ac:dyDescent="0.15">
      <c r="A33" s="180" t="str">
        <f>IF(連結実質赤字比率に係る赤字・黒字の構成分析!C$37="",NA(),連結実質赤字比率に係る赤字・黒字の構成分析!C$37)</f>
        <v>港湾事業特別会計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ht="13.5"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0.56999999999999995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ht="13.5"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1.87</v>
      </c>
    </row>
    <row r="36" spans="1:16" ht="13.5"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15.03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837</v>
      </c>
      <c r="E42" s="181"/>
      <c r="F42" s="181"/>
      <c r="G42" s="181">
        <f>'実質公債費比率（分子）の構造'!L$52</f>
        <v>828</v>
      </c>
      <c r="H42" s="181"/>
      <c r="I42" s="181"/>
      <c r="J42" s="181">
        <f>'実質公債費比率（分子）の構造'!M$52</f>
        <v>853</v>
      </c>
      <c r="K42" s="181"/>
      <c r="L42" s="181"/>
      <c r="M42" s="181">
        <f>'実質公債費比率（分子）の構造'!N$52</f>
        <v>846</v>
      </c>
      <c r="N42" s="181"/>
      <c r="O42" s="181"/>
      <c r="P42" s="181">
        <f>'実質公債費比率（分子）の構造'!O$52</f>
        <v>856</v>
      </c>
    </row>
    <row r="43" spans="1:16" x14ac:dyDescent="0.2">
      <c r="A43" s="181" t="s">
        <v>64</v>
      </c>
      <c r="B43" s="181">
        <f>'実質公債費比率（分子）の構造'!K$51</f>
        <v>4</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71</v>
      </c>
      <c r="C45" s="181"/>
      <c r="D45" s="181"/>
      <c r="E45" s="181">
        <f>'実質公債費比率（分子）の構造'!L$49</f>
        <v>78</v>
      </c>
      <c r="F45" s="181"/>
      <c r="G45" s="181"/>
      <c r="H45" s="181">
        <f>'実質公債費比率（分子）の構造'!M$49</f>
        <v>86</v>
      </c>
      <c r="I45" s="181"/>
      <c r="J45" s="181"/>
      <c r="K45" s="181">
        <f>'実質公債費比率（分子）の構造'!N$49</f>
        <v>86</v>
      </c>
      <c r="L45" s="181"/>
      <c r="M45" s="181"/>
      <c r="N45" s="181">
        <f>'実質公債費比率（分子）の構造'!O$49</f>
        <v>42</v>
      </c>
      <c r="O45" s="181"/>
      <c r="P45" s="181"/>
    </row>
    <row r="46" spans="1:16" x14ac:dyDescent="0.2">
      <c r="A46" s="181" t="s">
        <v>67</v>
      </c>
      <c r="B46" s="181">
        <f>'実質公債費比率（分子）の構造'!K$48</f>
        <v>254</v>
      </c>
      <c r="C46" s="181"/>
      <c r="D46" s="181"/>
      <c r="E46" s="181">
        <f>'実質公債費比率（分子）の構造'!L$48</f>
        <v>266</v>
      </c>
      <c r="F46" s="181"/>
      <c r="G46" s="181"/>
      <c r="H46" s="181">
        <f>'実質公債費比率（分子）の構造'!M$48</f>
        <v>276</v>
      </c>
      <c r="I46" s="181"/>
      <c r="J46" s="181"/>
      <c r="K46" s="181">
        <f>'実質公債費比率（分子）の構造'!N$48</f>
        <v>266</v>
      </c>
      <c r="L46" s="181"/>
      <c r="M46" s="181"/>
      <c r="N46" s="181">
        <f>'実質公債費比率（分子）の構造'!O$48</f>
        <v>289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981</v>
      </c>
      <c r="C49" s="181"/>
      <c r="D49" s="181"/>
      <c r="E49" s="181">
        <f>'実質公債費比率（分子）の構造'!L$45</f>
        <v>975</v>
      </c>
      <c r="F49" s="181"/>
      <c r="G49" s="181"/>
      <c r="H49" s="181">
        <f>'実質公債費比率（分子）の構造'!M$45</f>
        <v>1062</v>
      </c>
      <c r="I49" s="181"/>
      <c r="J49" s="181"/>
      <c r="K49" s="181">
        <f>'実質公債費比率（分子）の構造'!N$45</f>
        <v>1085</v>
      </c>
      <c r="L49" s="181"/>
      <c r="M49" s="181"/>
      <c r="N49" s="181">
        <f>'実質公債費比率（分子）の構造'!O$45</f>
        <v>1062</v>
      </c>
      <c r="O49" s="181"/>
      <c r="P49" s="181"/>
    </row>
    <row r="50" spans="1:16" x14ac:dyDescent="0.2">
      <c r="A50" s="181" t="s">
        <v>71</v>
      </c>
      <c r="B50" s="181" t="e">
        <f>NA()</f>
        <v>#N/A</v>
      </c>
      <c r="C50" s="181">
        <f>IF(ISNUMBER('実質公債費比率（分子）の構造'!K$53),'実質公債費比率（分子）の構造'!K$53,NA())</f>
        <v>473</v>
      </c>
      <c r="D50" s="181" t="e">
        <f>NA()</f>
        <v>#N/A</v>
      </c>
      <c r="E50" s="181" t="e">
        <f>NA()</f>
        <v>#N/A</v>
      </c>
      <c r="F50" s="181">
        <f>IF(ISNUMBER('実質公債費比率（分子）の構造'!L$53),'実質公債費比率（分子）の構造'!L$53,NA())</f>
        <v>492</v>
      </c>
      <c r="G50" s="181" t="e">
        <f>NA()</f>
        <v>#N/A</v>
      </c>
      <c r="H50" s="181" t="e">
        <f>NA()</f>
        <v>#N/A</v>
      </c>
      <c r="I50" s="181">
        <f>IF(ISNUMBER('実質公債費比率（分子）の構造'!M$53),'実質公債費比率（分子）の構造'!M$53,NA())</f>
        <v>572</v>
      </c>
      <c r="J50" s="181" t="e">
        <f>NA()</f>
        <v>#N/A</v>
      </c>
      <c r="K50" s="181" t="e">
        <f>NA()</f>
        <v>#N/A</v>
      </c>
      <c r="L50" s="181">
        <f>IF(ISNUMBER('実質公債費比率（分子）の構造'!N$53),'実質公債費比率（分子）の構造'!N$53,NA())</f>
        <v>592</v>
      </c>
      <c r="M50" s="181" t="e">
        <f>NA()</f>
        <v>#N/A</v>
      </c>
      <c r="N50" s="181" t="e">
        <f>NA()</f>
        <v>#N/A</v>
      </c>
      <c r="O50" s="181">
        <f>IF(ISNUMBER('実質公債費比率（分子）の構造'!O$53),'実質公債費比率（分子）の構造'!O$53,NA())</f>
        <v>538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10538</v>
      </c>
      <c r="E56" s="180"/>
      <c r="F56" s="180"/>
      <c r="G56" s="180">
        <f>'将来負担比率（分子）の構造'!J$52</f>
        <v>10827</v>
      </c>
      <c r="H56" s="180"/>
      <c r="I56" s="180"/>
      <c r="J56" s="180">
        <f>'将来負担比率（分子）の構造'!K$52</f>
        <v>10790</v>
      </c>
      <c r="K56" s="180"/>
      <c r="L56" s="180"/>
      <c r="M56" s="180">
        <f>'将来負担比率（分子）の構造'!L$52</f>
        <v>10836</v>
      </c>
      <c r="N56" s="180"/>
      <c r="O56" s="180"/>
      <c r="P56" s="180">
        <f>'将来負担比率（分子）の構造'!M$52</f>
        <v>11911</v>
      </c>
    </row>
    <row r="57" spans="1:16" x14ac:dyDescent="0.2">
      <c r="A57" s="180" t="s">
        <v>42</v>
      </c>
      <c r="B57" s="180"/>
      <c r="C57" s="180"/>
      <c r="D57" s="180">
        <f>'将来負担比率（分子）の構造'!I$51</f>
        <v>340</v>
      </c>
      <c r="E57" s="180"/>
      <c r="F57" s="180"/>
      <c r="G57" s="180">
        <f>'将来負担比率（分子）の構造'!J$51</f>
        <v>277</v>
      </c>
      <c r="H57" s="180"/>
      <c r="I57" s="180"/>
      <c r="J57" s="180">
        <f>'将来負担比率（分子）の構造'!K$51</f>
        <v>211</v>
      </c>
      <c r="K57" s="180"/>
      <c r="L57" s="180"/>
      <c r="M57" s="180">
        <f>'将来負担比率（分子）の構造'!L$51</f>
        <v>199</v>
      </c>
      <c r="N57" s="180"/>
      <c r="O57" s="180"/>
      <c r="P57" s="180">
        <f>'将来負担比率（分子）の構造'!M$51</f>
        <v>193</v>
      </c>
    </row>
    <row r="58" spans="1:16" x14ac:dyDescent="0.2">
      <c r="A58" s="180" t="s">
        <v>41</v>
      </c>
      <c r="B58" s="180"/>
      <c r="C58" s="180"/>
      <c r="D58" s="180">
        <f>'将来負担比率（分子）の構造'!I$50</f>
        <v>4590</v>
      </c>
      <c r="E58" s="180"/>
      <c r="F58" s="180"/>
      <c r="G58" s="180">
        <f>'将来負担比率（分子）の構造'!J$50</f>
        <v>4525</v>
      </c>
      <c r="H58" s="180"/>
      <c r="I58" s="180"/>
      <c r="J58" s="180">
        <f>'将来負担比率（分子）の構造'!K$50</f>
        <v>3938</v>
      </c>
      <c r="K58" s="180"/>
      <c r="L58" s="180"/>
      <c r="M58" s="180">
        <f>'将来負担比率（分子）の構造'!L$50</f>
        <v>3570</v>
      </c>
      <c r="N58" s="180"/>
      <c r="O58" s="180"/>
      <c r="P58" s="180">
        <f>'将来負担比率（分子）の構造'!M$50</f>
        <v>3491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v>
      </c>
      <c r="C61" s="180"/>
      <c r="D61" s="180"/>
      <c r="E61" s="180">
        <f>'将来負担比率（分子）の構造'!J$46</f>
        <v>1</v>
      </c>
      <c r="F61" s="180"/>
      <c r="G61" s="180"/>
      <c r="H61" s="180">
        <f>'将来負担比率（分子）の構造'!K$46</f>
        <v>1</v>
      </c>
      <c r="I61" s="180"/>
      <c r="J61" s="180"/>
      <c r="K61" s="180" t="str">
        <f>'将来負担比率（分子）の構造'!L$46</f>
        <v>-</v>
      </c>
      <c r="L61" s="180"/>
      <c r="M61" s="180"/>
      <c r="N61" s="180">
        <f>'将来負担比率（分子）の構造'!M$46</f>
        <v>0</v>
      </c>
      <c r="O61" s="180"/>
      <c r="P61" s="180"/>
    </row>
    <row r="62" spans="1:16" x14ac:dyDescent="0.2">
      <c r="A62" s="180" t="s">
        <v>35</v>
      </c>
      <c r="B62" s="180">
        <f>'将来負担比率（分子）の構造'!I$45</f>
        <v>1821</v>
      </c>
      <c r="C62" s="180"/>
      <c r="D62" s="180"/>
      <c r="E62" s="180">
        <f>'将来負担比率（分子）の構造'!J$45</f>
        <v>1682</v>
      </c>
      <c r="F62" s="180"/>
      <c r="G62" s="180"/>
      <c r="H62" s="180">
        <f>'将来負担比率（分子）の構造'!K$45</f>
        <v>1702</v>
      </c>
      <c r="I62" s="180"/>
      <c r="J62" s="180"/>
      <c r="K62" s="180">
        <f>'将来負担比率（分子）の構造'!L$45</f>
        <v>1557</v>
      </c>
      <c r="L62" s="180"/>
      <c r="M62" s="180"/>
      <c r="N62" s="180">
        <f>'将来負担比率（分子）の構造'!M$45</f>
        <v>1380</v>
      </c>
      <c r="O62" s="180"/>
      <c r="P62" s="180"/>
    </row>
    <row r="63" spans="1:16" x14ac:dyDescent="0.2">
      <c r="A63" s="180" t="s">
        <v>34</v>
      </c>
      <c r="B63" s="180">
        <f>'将来負担比率（分子）の構造'!I$44</f>
        <v>417</v>
      </c>
      <c r="C63" s="180"/>
      <c r="D63" s="180"/>
      <c r="E63" s="180">
        <f>'将来負担比率（分子）の構造'!J$44</f>
        <v>344</v>
      </c>
      <c r="F63" s="180"/>
      <c r="G63" s="180"/>
      <c r="H63" s="180">
        <f>'将来負担比率（分子）の構造'!K$44</f>
        <v>264</v>
      </c>
      <c r="I63" s="180"/>
      <c r="J63" s="180"/>
      <c r="K63" s="180">
        <f>'将来負担比率（分子）の構造'!L$44</f>
        <v>212</v>
      </c>
      <c r="L63" s="180"/>
      <c r="M63" s="180"/>
      <c r="N63" s="180">
        <f>'将来負担比率（分子）の構造'!M$44</f>
        <v>241</v>
      </c>
      <c r="O63" s="180"/>
      <c r="P63" s="180"/>
    </row>
    <row r="64" spans="1:16" x14ac:dyDescent="0.2">
      <c r="A64" s="180" t="s">
        <v>33</v>
      </c>
      <c r="B64" s="180">
        <f>'将来負担比率（分子）の構造'!I$43</f>
        <v>4355</v>
      </c>
      <c r="C64" s="180"/>
      <c r="D64" s="180"/>
      <c r="E64" s="180">
        <f>'将来負担比率（分子）の構造'!J$43</f>
        <v>4761</v>
      </c>
      <c r="F64" s="180"/>
      <c r="G64" s="180"/>
      <c r="H64" s="180">
        <f>'将来負担比率（分子）の構造'!K$43</f>
        <v>5144</v>
      </c>
      <c r="I64" s="180"/>
      <c r="J64" s="180"/>
      <c r="K64" s="180">
        <f>'将来負担比率（分子）の構造'!L$43</f>
        <v>5133</v>
      </c>
      <c r="L64" s="180"/>
      <c r="M64" s="180"/>
      <c r="N64" s="180">
        <f>'将来負担比率（分子）の構造'!M$43</f>
        <v>5017</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11185</v>
      </c>
      <c r="C66" s="180"/>
      <c r="D66" s="180"/>
      <c r="E66" s="180">
        <f>'将来負担比率（分子）の構造'!J$41</f>
        <v>11733</v>
      </c>
      <c r="F66" s="180"/>
      <c r="G66" s="180"/>
      <c r="H66" s="180">
        <f>'将来負担比率（分子）の構造'!K$41</f>
        <v>11652</v>
      </c>
      <c r="I66" s="180"/>
      <c r="J66" s="180"/>
      <c r="K66" s="180">
        <f>'将来負担比率（分子）の構造'!L$41</f>
        <v>11676</v>
      </c>
      <c r="L66" s="180"/>
      <c r="M66" s="180"/>
      <c r="N66" s="180">
        <f>'将来負担比率（分子）の構造'!M$41</f>
        <v>12597</v>
      </c>
      <c r="O66" s="180"/>
      <c r="P66" s="180"/>
    </row>
    <row r="67" spans="1:16" x14ac:dyDescent="0.2">
      <c r="A67" s="180" t="s">
        <v>75</v>
      </c>
      <c r="B67" s="180" t="e">
        <f>NA()</f>
        <v>#N/A</v>
      </c>
      <c r="C67" s="180">
        <f>IF(ISNUMBER('将来負担比率（分子）の構造'!I$53), IF('将来負担比率（分子）の構造'!I$53 &lt; 0, 0, '将来負担比率（分子）の構造'!I$53), NA())</f>
        <v>2313</v>
      </c>
      <c r="D67" s="180" t="e">
        <f>NA()</f>
        <v>#N/A</v>
      </c>
      <c r="E67" s="180" t="e">
        <f>NA()</f>
        <v>#N/A</v>
      </c>
      <c r="F67" s="180">
        <f>IF(ISNUMBER('将来負担比率（分子）の構造'!J$53), IF('将来負担比率（分子）の構造'!J$53 &lt; 0, 0, '将来負担比率（分子）の構造'!J$53), NA())</f>
        <v>2892</v>
      </c>
      <c r="G67" s="180" t="e">
        <f>NA()</f>
        <v>#N/A</v>
      </c>
      <c r="H67" s="180" t="e">
        <f>NA()</f>
        <v>#N/A</v>
      </c>
      <c r="I67" s="180">
        <f>IF(ISNUMBER('将来負担比率（分子）の構造'!K$53), IF('将来負担比率（分子）の構造'!K$53 &lt; 0, 0, '将来負担比率（分子）の構造'!K$53), NA())</f>
        <v>3824</v>
      </c>
      <c r="J67" s="180" t="e">
        <f>NA()</f>
        <v>#N/A</v>
      </c>
      <c r="K67" s="180" t="e">
        <f>NA()</f>
        <v>#N/A</v>
      </c>
      <c r="L67" s="180">
        <f>IF(ISNUMBER('将来負担比率（分子）の構造'!L$53), IF('将来負担比率（分子）の構造'!L$53 &lt; 0, 0, '将来負担比率（分子）の構造'!L$53), NA())</f>
        <v>3973</v>
      </c>
      <c r="M67" s="180" t="e">
        <f>NA()</f>
        <v>#N/A</v>
      </c>
      <c r="N67" s="180" t="e">
        <f>NA()</f>
        <v>#N/A</v>
      </c>
      <c r="O67" s="180">
        <f>IF(ISNUMBER('将来負担比率（分子）の構造'!M$53), IF('将来負担比率（分子）の構造'!M$53 &lt; 0, 0, '将来負担比率（分子）の構造'!M$53), NA())</f>
        <v>3639</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1491</v>
      </c>
      <c r="C72" s="184">
        <f>基金残高に係る経年分析!G55</f>
        <v>1212</v>
      </c>
      <c r="D72" s="184">
        <f>基金残高に係る経年分析!H55</f>
        <v>1091</v>
      </c>
    </row>
    <row r="73" spans="1:16" x14ac:dyDescent="0.2">
      <c r="A73" s="183" t="s">
        <v>78</v>
      </c>
      <c r="B73" s="184">
        <f>基金残高に係る経年分析!F56</f>
        <v>39</v>
      </c>
      <c r="C73" s="184">
        <f>基金残高に係る経年分析!G56</f>
        <v>39</v>
      </c>
      <c r="D73" s="184">
        <f>基金残高に係る経年分析!H56</f>
        <v>39</v>
      </c>
    </row>
    <row r="74" spans="1:16" x14ac:dyDescent="0.2">
      <c r="A74" s="183" t="s">
        <v>79</v>
      </c>
      <c r="B74" s="184">
        <f>基金残高に係る経年分析!F57</f>
        <v>1356</v>
      </c>
      <c r="C74" s="184">
        <f>基金残高に係る経年分析!G57</f>
        <v>1171</v>
      </c>
      <c r="D74" s="184">
        <f>基金残高に係る経年分析!H57</f>
        <v>1108</v>
      </c>
    </row>
  </sheetData>
  <sheetProtection algorithmName="SHA-512" hashValue="KY/ZSIJ1u8LadAHVEq73Fn65eLQgHDnEu6uh+XZKmjSJNF38XUyFV29IY1WyipaU0ZUtdZjTcAgix6or1cnY+Q==" saltValue="YVgZoeeye9DWy3C2UqCZ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2020-02-25T04:18:58Z</cp:lastPrinted>
  <dcterms:created xsi:type="dcterms:W3CDTF">2020-02-10T05:21:48Z</dcterms:created>
  <dcterms:modified xsi:type="dcterms:W3CDTF">2020-03-11T00:26:45Z</dcterms:modified>
  <cp:category/>
</cp:coreProperties>
</file>