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AU88" i="11" l="1"/>
  <c r="AP88" i="11"/>
  <c r="AF88" i="11"/>
  <c r="AU63" i="11"/>
  <c r="AP63" i="11"/>
  <c r="AF63" i="11"/>
  <c r="AA28" i="11"/>
  <c r="AP23"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BE36" i="9"/>
  <c r="AM36" i="9"/>
  <c r="BE35" i="9"/>
  <c r="AM35"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c r="BW34" i="9" l="1"/>
  <c r="BW35" i="9" s="1"/>
  <c r="BW36" i="9" s="1"/>
  <c r="BW37" i="9" s="1"/>
  <c r="CO34" i="9" l="1"/>
  <c r="CO35" i="9" s="1"/>
  <c r="CO36" i="9" s="1"/>
</calcChain>
</file>

<file path=xl/sharedStrings.xml><?xml version="1.0" encoding="utf-8"?>
<sst xmlns="http://schemas.openxmlformats.org/spreadsheetml/2006/main" count="1057" uniqueCount="561">
  <si>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</si>
  <si>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</si>
  <si>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</si>
  <si>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</si>
  <si>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</si>
  <si>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</si>
  <si>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</si>
  <si>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</si>
  <si>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</si>
  <si>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</si>
  <si>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</si>
  <si>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</si>
  <si>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</si>
  <si>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</si>
  <si>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</si>
  <si>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</si>
  <si>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</si>
  <si>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</si>
  <si>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</si>
  <si>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</si>
  <si>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</si>
  <si>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</si>
  <si>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</si>
  <si>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</si>
  <si>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</si>
  <si>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</si>
  <si>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</si>
  <si>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</si>
  <si>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</si>
  <si>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</si>
  <si>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</si>
  <si>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</si>
  <si>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</si>
  <si>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</si>
  <si>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</si>
  <si>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</si>
  <si>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</si>
  <si>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</si>
  <si>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</si>
  <si>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</si>
  <si>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</si>
  <si>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</si>
  <si>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</si>
  <si>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</si>
  <si>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</si>
  <si>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</si>
  <si>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</si>
  <si>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</si>
  <si>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</si>
  <si>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</si>
  <si>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</si>
  <si>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</si>
  <si>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</si>
  <si>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</si>
  <si>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</si>
  <si>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</si>
  <si>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</si>
  <si>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</si>
  <si>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</si>
  <si>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</si>
  <si>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</si>
  <si>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</si>
  <si>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</si>
  <si>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</si>
  <si>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</si>
  <si>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</si>
  <si>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</si>
  <si>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</si>
  <si>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</si>
  <si>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</si>
  <si>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</si>
  <si>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</si>
  <si>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</si>
  <si>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</si>
  <si>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</si>
  <si>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</si>
  <si>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</si>
  <si>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</si>
  <si>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</si>
  <si>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</si>
  <si>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</si>
  <si>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</si>
  <si>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</si>
  <si>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</si>
  <si>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</si>
  <si>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</si>
  <si>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</si>
  <si>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</si>
  <si>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</si>
  <si>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</si>
  <si>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</si>
  <si>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</si>
  <si>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</si>
  <si>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</si>
  <si>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</si>
  <si>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</si>
  <si>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</si>
  <si>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</si>
  <si>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</si>
  <si>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</si>
  <si>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</si>
  <si>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</si>
  <si>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</si>
  <si>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</si>
  <si>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</si>
  <si>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</si>
  <si>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</si>
  <si>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</si>
  <si>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</si>
  <si>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</si>
  <si>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</si>
  <si>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</si>
  <si>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</si>
  <si>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</si>
  <si>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</si>
  <si>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</si>
  <si>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</si>
  <si>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</si>
  <si>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</si>
  <si>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</si>
  <si>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</si>
  <si>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</si>
  <si>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</si>
  <si>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</si>
  <si>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</si>
  <si>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</si>
  <si>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</si>
  <si>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</si>
  <si>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</si>
  <si>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</si>
  <si>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</si>
  <si>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</si>
  <si>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</si>
  <si>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</si>
  <si>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</si>
  <si>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</si>
  <si>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</si>
  <si>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</si>
  <si>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</si>
  <si>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</si>
  <si>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</si>
  <si>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</si>
  <si>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</si>
  <si>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</si>
  <si>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</si>
  <si>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</si>
  <si>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</si>
  <si>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</si>
  <si>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</si>
  <si>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</si>
  <si>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</si>
  <si>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</si>
  <si>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</si>
  <si>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</si>
  <si>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</si>
  <si>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</si>
  <si>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</si>
  <si>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</si>
  <si>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</si>
  <si>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</si>
  <si>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</si>
  <si>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</si>
  <si>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</si>
  <si>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</si>
  <si>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</si>
  <si>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</si>
  <si>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</si>
  <si>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</si>
  <si>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</si>
  <si>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</si>
  <si>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</si>
  <si>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</si>
  <si>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</si>
  <si>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</si>
  <si>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</si>
  <si>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</si>
  <si>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</si>
  <si>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</si>
  <si>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</si>
  <si>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</si>
  <si>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</si>
  <si>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</si>
  <si>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</si>
  <si>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</si>
  <si>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</si>
  <si>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</si>
  <si>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</si>
  <si>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</si>
  <si>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</si>
  <si>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</si>
  <si>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</si>
  <si>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</si>
  <si>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</si>
  <si>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</si>
  <si>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</si>
  <si>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</si>
  <si>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広島県竹原市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</si>
  <si>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</si>
  <si>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</si>
  <si>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</si>
  <si>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</si>
  <si>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</si>
  <si>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</si>
  <si>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</si>
  <si>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</si>
  <si>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</si>
  <si>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</si>
  <si>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</si>
  <si>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</si>
  <si>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</si>
  <si>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</si>
  <si>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</si>
  <si>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</si>
  <si>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</si>
  <si>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</si>
  <si>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</si>
  <si>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</si>
  <si>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</si>
  <si>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</si>
  <si>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</si>
  <si>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</si>
  <si>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</si>
  <si>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</si>
  <si>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</si>
  <si>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</si>
  <si>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</si>
  <si>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</si>
  <si>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</si>
  <si>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</si>
  <si>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</si>
  <si>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</si>
  <si>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</si>
  <si>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</si>
  <si>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</si>
  <si>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</si>
  <si>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</si>
  <si>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</si>
  <si>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</si>
  <si>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</si>
  <si>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</si>
  <si>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</si>
  <si>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</si>
  <si>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</si>
  <si>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</si>
  <si>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</si>
  <si>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</si>
  <si>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</si>
  <si>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</si>
  <si>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</si>
  <si>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</si>
  <si>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</si>
  <si>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</si>
  <si>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</si>
  <si>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</si>
  <si>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</si>
  <si>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</si>
  <si>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</si>
  <si>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</si>
  <si>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</si>
  <si>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</si>
  <si>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</si>
  <si>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</si>
  <si>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</si>
  <si>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</si>
  <si>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</si>
  <si>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</si>
  <si>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</si>
  <si>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</si>
  <si>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</si>
  <si>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</si>
  <si>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</si>
  <si>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</si>
  <si>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</si>
  <si>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</si>
  <si>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</si>
  <si>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</si>
  <si>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</si>
  <si>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</si>
  <si>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</si>
  <si>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</si>
  <si>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</si>
  <si>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</si>
  <si>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</si>
  <si>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</si>
  <si>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</si>
  <si>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</si>
  <si>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</si>
  <si>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</si>
  <si>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</si>
  <si>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</si>
  <si>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</si>
  <si>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</si>
  <si>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</si>
  <si>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</si>
  <si>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</si>
  <si>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</si>
  <si>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</si>
  <si>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</si>
  <si>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</si>
  <si>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</si>
  <si>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</si>
  <si>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</si>
  <si>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</si>
  <si>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</si>
  <si>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</si>
  <si>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</si>
  <si>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</si>
  <si>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</si>
  <si>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</si>
  <si>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</si>
  <si>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</si>
  <si>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</si>
  <si>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</si>
  <si>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</si>
  <si>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</si>
  <si>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</si>
  <si>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</si>
  <si>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</si>
  <si>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</si>
  <si>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</si>
  <si>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</si>
  <si>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</si>
  <si>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</si>
  <si>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</si>
  <si>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</si>
  <si>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</si>
  <si>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</si>
  <si>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</si>
  <si>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</si>
  <si>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</si>
  <si>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</si>
  <si>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</si>
  <si>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</si>
  <si>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</si>
  <si>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</si>
  <si>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</si>
  <si>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</si>
  <si>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</si>
  <si>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</si>
  <si>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</si>
  <si>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</si>
  <si>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</si>
  <si>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</si>
  <si>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</si>
  <si>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</si>
  <si>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広島県竹原市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</si>
  <si>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</si>
  <si>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</si>
  <si>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</si>
  <si>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</si>
  <si>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</si>
  <si>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</si>
  <si>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</si>
  <si>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</si>
  <si>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</si>
  <si>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</si>
  <si>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</si>
  <si>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</si>
  <si>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</si>
  <si>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</si>
  <si>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</si>
  <si>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</si>
  <si>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</si>
  <si>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</si>
  <si>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</si>
  <si>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</si>
  <si>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</si>
  <si>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</si>
  <si>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</si>
  <si>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</si>
  <si>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</si>
  <si>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</si>
  <si>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</si>
  <si>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</si>
  <si>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</si>
  <si>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</si>
  <si>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</si>
  <si>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</si>
  <si>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</si>
  <si>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</si>
  <si>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</si>
  <si>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</si>
  <si>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</si>
  <si>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</si>
  <si>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</si>
  <si>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</si>
  <si>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</si>
  <si>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</si>
  <si>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</si>
  <si>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</si>
  <si>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</si>
  <si>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</si>
  <si>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</si>
  <si>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</si>
  <si>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</si>
  <si>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</si>
  <si>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</si>
  <si>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</si>
  <si>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</si>
  <si>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</si>
  <si>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</si>
  <si>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</si>
  <si>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</si>
  <si>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</si>
  <si>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</si>
  <si>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</si>
  <si>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</si>
  <si>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</si>
  <si>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</si>
  <si>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</si>
  <si>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</si>
  <si>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</si>
  <si>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</si>
  <si>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</si>
  <si>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</si>
  <si>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</si>
  <si>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</si>
  <si>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</si>
  <si>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</si>
  <si>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</si>
  <si>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</si>
  <si>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</si>
  <si>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</si>
  <si>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</si>
  <si>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</si>
  <si>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</si>
  <si>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</si>
  <si>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</si>
  <si>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</si>
  <si>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</si>
  <si>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</si>
  <si>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</si>
  <si>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</si>
  <si>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</si>
  <si>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</si>
  <si>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</si>
  <si>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</si>
  <si>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</si>
  <si>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</si>
  <si>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</si>
  <si>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</si>
  <si>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</si>
  <si>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</si>
  <si>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</si>
  <si>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</si>
  <si>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</si>
  <si>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</si>
  <si>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</si>
  <si>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</si>
  <si>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</si>
  <si>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</si>
  <si>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</si>
  <si>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</si>
  <si>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</si>
  <si>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</si>
  <si>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</si>
  <si>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</si>
  <si>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</si>
  <si>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</si>
  <si>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</si>
  <si>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</si>
  <si>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</si>
  <si>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</si>
  <si>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</si>
  <si>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</si>
  <si>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</si>
  <si>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</si>
  <si>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</si>
  <si>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</si>
  <si>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</si>
  <si>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</si>
  <si>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</si>
  <si>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</si>
  <si>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</si>
  <si>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</si>
  <si>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</si>
  <si>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</si>
  <si>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</si>
  <si>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</si>
  <si>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</si>
  <si>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</si>
  <si>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</si>
  <si>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</si>
  <si>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</si>
  <si>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</si>
  <si>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</si>
  <si>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</si>
  <si>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</si>
  <si>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</si>
  <si>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</si>
  <si>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</si>
  <si>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</si>
  <si>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</si>
  <si>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</si>
  <si>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</si>
  <si>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</si>
  <si>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</si>
  <si>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</si>
  <si>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</si>
  <si>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</si>
  <si>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</si>
  <si>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</si>
  <si>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</si>
  <si>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</si>
  <si>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</si>
  <si>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</si>
  <si>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</si>
  <si>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</si>
  <si>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</si>
  <si>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</si>
  <si>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</si>
  <si>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</si>
  <si>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</si>
  <si>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</si>
  <si>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</si>
  <si>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</si>
  <si>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</si>
  <si>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</si>
  <si>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</si>
  <si>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</si>
  <si>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</si>
  <si>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</si>
  <si>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</si>
  <si>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</si>
  <si>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4.66</t>
  </si>
  <si>
    <t>▲ 2.13</t>
  </si>
  <si>
    <t>▲ 1.09</t>
  </si>
  <si>
    <t>▲ 5.84</t>
  </si>
  <si>
    <t>水道事業会計</t>
  </si>
  <si>
    <t>一般会計</t>
  </si>
  <si>
    <t>介護保険特別会計</t>
  </si>
  <si>
    <t>国民健康保険特別会計</t>
  </si>
  <si>
    <t>港湾事業特別会計</t>
  </si>
  <si>
    <t>後期高齢者医療特別会計</t>
  </si>
  <si>
    <t>貸付資金特別会計</t>
  </si>
  <si>
    <t>公共用地先行取得事業特別会計</t>
  </si>
  <si>
    <t>その他会計（赤字）</t>
  </si>
  <si>
    <t>その他会計（黒字）</t>
  </si>
  <si>
    <t>-</t>
    <phoneticPr fontId="2"/>
  </si>
  <si>
    <t>-</t>
    <phoneticPr fontId="2"/>
  </si>
  <si>
    <t>後期高齢者医療広域連合（一般会計）</t>
    <phoneticPr fontId="2"/>
  </si>
  <si>
    <t>後期高齢者医療広域連合（特別会計）</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</si>
  <si>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</si>
  <si>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</si>
  <si>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t>
    <phoneticPr fontId="2"/>
  </si>
  <si>
    <t>広島県信用保証協会</t>
    <rPh sb="0" eb="3">
      <t>ヒロシマケン</t>
    </rPh>
    <rPh sb="3" eb="5">
      <t>シンヨウ</t>
    </rPh>
    <rPh sb="5" eb="7">
      <t>ホショウ</t>
    </rPh>
    <rPh sb="7" eb="9">
      <t>キョウカイ</t>
    </rPh>
    <phoneticPr fontId="2"/>
  </si>
  <si>
    <t>竹原流通センター</t>
    <rPh sb="0" eb="2">
      <t>タケハラ</t>
    </rPh>
    <rPh sb="2" eb="4">
      <t>リュウツウ</t>
    </rPh>
    <phoneticPr fontId="2"/>
  </si>
  <si>
    <t>いいね竹原</t>
    <rPh sb="3" eb="5">
      <t>タケハラ</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</si>
  <si>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</si>
  <si>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</si>
  <si>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</si>
  <si>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</si>
  <si>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</si>
  <si>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</si>
  <si>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</si>
  <si>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</si>
  <si>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</si>
  <si>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</si>
  <si>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将来負担比率は，公共下水道事業に係る公営企業債等繰入見込額の増加と充当可能基金残高の減少等により，前年度と比べ15.5ポイント上昇し，4年連続での上昇となった。
　実質公債費比率は，地方債の元利償還金のうち臨時財政対策債分が増加したこと等により，平成１９年度の開始以来初めて前年度より上昇した。</t>
    <phoneticPr fontId="5"/>
  </si>
  <si>
    <t>有形固定資産減価償却率</t>
    <phoneticPr fontId="5"/>
  </si>
  <si>
    <t>　将来負担比率は類似団体平均を下回っているものの，上昇傾向にある。一方，有形固定資産減価償却率は類似団体平均を大きく上回っている。
　公共施設等総合管理計画において，平成５８年度までに公共施設等の延べ床面積を約38％削減するという目標を設定し，老朽化した保育所2箇所と幼稚園1箇所を集約化するなど，今後も計画を実行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</si>
</sst>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40321</c:v>
                </c:pt>
                <c:pt idx="1">
                  <c:v>73311</c:v>
                </c:pt>
                <c:pt idx="2">
                  <c:v>48009</c:v>
                </c:pt>
                <c:pt idx="3">
                  <c:v>60472</c:v>
                </c:pt>
                <c:pt idx="4">
                  <c:v>39357</c:v>
                </c:pt>
              </c:numCache>
            </c:numRef>
          </c:val>
          <c:smooth val="0"/>
        </c:ser>
        <c:dLbls>
          <c:showLegendKey val="0"/>
          <c:showVal val="0"/>
          <c:showCatName val="0"/>
          <c:showSerName val="0"/>
          <c:showPercent val="0"/>
          <c:showBubbleSize val="0"/>
        </c:dLbls>
        <c:marker val="1"/>
        <c:smooth val="0"/>
        <c:axId val="146062848"/>
        <c:axId val="140726208"/>
      </c:lineChart>
      <c:catAx>
        <c:axId val="146062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26208"/>
        <c:crosses val="autoZero"/>
        <c:auto val="1"/>
        <c:lblAlgn val="ctr"/>
        <c:lblOffset val="100"/>
        <c:tickLblSkip val="1"/>
        <c:tickMarkSkip val="1"/>
        <c:noMultiLvlLbl val="0"/>
      </c:catAx>
      <c:valAx>
        <c:axId val="140726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06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2.52</c:v>
                </c:pt>
                <c:pt idx="1">
                  <c:v>2.48</c:v>
                </c:pt>
                <c:pt idx="2">
                  <c:v>1.71</c:v>
                </c:pt>
                <c:pt idx="3">
                  <c:v>1.2</c:v>
                </c:pt>
                <c:pt idx="4">
                  <c:v>1.84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28.39</c:v>
                </c:pt>
                <c:pt idx="1">
                  <c:v>28.12</c:v>
                </c:pt>
                <c:pt idx="2">
                  <c:v>26.79</c:v>
                </c:pt>
                <c:pt idx="3">
                  <c:v>26.58</c:v>
                </c:pt>
                <c:pt idx="4">
                  <c:v>20.95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4580480"/>
        <c:axId val="14072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-4.66</c:v>
                </c:pt>
                <c:pt idx="1">
                  <c:v>0.08</c:v>
                </c:pt>
                <c:pt idx="2">
                  <c:v>-2.13</c:v>
                </c:pt>
                <c:pt idx="3">
                  <c:v>-1.0900000000000001</c:v>
                </c:pt>
                <c:pt idx="4">
                  <c:v>-5.84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4580480"/>
        <c:axId val="140729664"/>
      </c:lineChart>
      <c:catAx>
        <c:axId val="1545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729664"/>
        <c:crosses val="autoZero"/>
        <c:auto val="1"/>
        <c:lblAlgn val="ctr"/>
        <c:lblOffset val="100"/>
        <c:tickLblSkip val="1"/>
        <c:tickMarkSkip val="1"/>
        <c:noMultiLvlLbl val="0"/>
      </c:catAx>
      <c:valAx>
        <c:axId val="14072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8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貸付資金特別会計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0.19</c:v>
                </c:pt>
                <c:pt idx="4">
                  <c:v>#N/A</c:v>
                </c:pt>
                <c:pt idx="5">
                  <c:v>0.11</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0.54</c:v>
                </c:pt>
                <c:pt idx="4">
                  <c:v>#N/A</c:v>
                </c:pt>
                <c:pt idx="5">
                  <c:v>0.13</c:v>
                </c:pt>
                <c:pt idx="6">
                  <c:v>#N/A</c:v>
                </c:pt>
                <c:pt idx="7">
                  <c:v>0.02</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0.25</c:v>
                </c:pt>
                <c:pt idx="2">
                  <c:v>#N/A</c:v>
                </c:pt>
                <c:pt idx="3">
                  <c:v>0.19</c:v>
                </c:pt>
                <c:pt idx="4">
                  <c:v>#N/A</c:v>
                </c:pt>
                <c:pt idx="5">
                  <c:v>0.41</c:v>
                </c:pt>
                <c:pt idx="6">
                  <c:v>#N/A</c:v>
                </c:pt>
                <c:pt idx="7">
                  <c:v>0.96</c:v>
                </c:pt>
                <c:pt idx="8">
                  <c:v>#N/A</c:v>
                </c:pt>
                <c:pt idx="9">
                  <c:v>1.32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2.37</c:v>
                </c:pt>
                <c:pt idx="2">
                  <c:v>#N/A</c:v>
                </c:pt>
                <c:pt idx="3">
                  <c:v>2.2799999999999998</c:v>
                </c:pt>
                <c:pt idx="4">
                  <c:v>#N/A</c:v>
                </c:pt>
                <c:pt idx="5">
                  <c:v>1.6</c:v>
                </c:pt>
                <c:pt idx="6">
                  <c:v>#N/A</c:v>
                </c:pt>
                <c:pt idx="7">
                  <c:v>1.08</c:v>
                </c:pt>
                <c:pt idx="8">
                  <c:v>#N/A</c:v>
                </c:pt>
                <c:pt idx="9">
                  <c:v>1.69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9.73</c:v>
                </c:pt>
                <c:pt idx="2">
                  <c:v>#N/A</c:v>
                </c:pt>
                <c:pt idx="3">
                  <c:v>10.64</c:v>
                </c:pt>
                <c:pt idx="4">
                  <c:v>#N/A</c:v>
                </c:pt>
                <c:pt idx="5">
                  <c:v>9.83</c:v>
                </c:pt>
                <c:pt idx="6">
                  <c:v>#N/A</c:v>
                </c:pt>
                <c:pt idx="7">
                  <c:v>10.39</c:v>
                </c:pt>
                <c:pt idx="8">
                  <c:v>#N/A</c:v>
                </c:pt>
                <c:pt idx="9">
                  <c:v>11.53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4397696"/>
        <c:axId val="51439872"/>
      </c:barChart>
      <c:catAx>
        <c:axId val="15439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39872"/>
        <c:crosses val="autoZero"/>
        <c:auto val="1"/>
        <c:lblAlgn val="ctr"/>
        <c:lblOffset val="100"/>
        <c:tickLblSkip val="1"/>
        <c:tickMarkSkip val="1"/>
        <c:noMultiLvlLbl val="0"/>
      </c:catAx>
      <c:valAx>
        <c:axId val="5143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9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796</c:v>
                </c:pt>
                <c:pt idx="5">
                  <c:v>811</c:v>
                </c:pt>
                <c:pt idx="8">
                  <c:v>837</c:v>
                </c:pt>
                <c:pt idx="11">
                  <c:v>828</c:v>
                </c:pt>
                <c:pt idx="14">
                  <c:v>853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4</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53</c:v>
                </c:pt>
                <c:pt idx="3">
                  <c:v>61</c:v>
                </c:pt>
                <c:pt idx="6">
                  <c:v>71</c:v>
                </c:pt>
                <c:pt idx="9">
                  <c:v>78</c:v>
                </c:pt>
                <c:pt idx="12">
                  <c:v>86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234</c:v>
                </c:pt>
                <c:pt idx="3">
                  <c:v>241</c:v>
                </c:pt>
                <c:pt idx="6">
                  <c:v>254</c:v>
                </c:pt>
                <c:pt idx="9">
                  <c:v>266</c:v>
                </c:pt>
                <c:pt idx="12">
                  <c:v>276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985</c:v>
                </c:pt>
                <c:pt idx="3">
                  <c:v>970</c:v>
                </c:pt>
                <c:pt idx="6">
                  <c:v>981</c:v>
                </c:pt>
                <c:pt idx="9">
                  <c:v>975</c:v>
                </c:pt>
                <c:pt idx="12">
                  <c:v>1062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0009984"/>
        <c:axId val="5144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483</c:v>
                </c:pt>
                <c:pt idx="2">
                  <c:v>#N/A</c:v>
                </c:pt>
                <c:pt idx="3">
                  <c:v>#N/A</c:v>
                </c:pt>
                <c:pt idx="4">
                  <c:v>466</c:v>
                </c:pt>
                <c:pt idx="5">
                  <c:v>#N/A</c:v>
                </c:pt>
                <c:pt idx="6">
                  <c:v>#N/A</c:v>
                </c:pt>
                <c:pt idx="7">
                  <c:v>473</c:v>
                </c:pt>
                <c:pt idx="8">
                  <c:v>#N/A</c:v>
                </c:pt>
                <c:pt idx="9">
                  <c:v>#N/A</c:v>
                </c:pt>
                <c:pt idx="10">
                  <c:v>492</c:v>
                </c:pt>
                <c:pt idx="11">
                  <c:v>#N/A</c:v>
                </c:pt>
                <c:pt idx="12">
                  <c:v>#N/A</c:v>
                </c:pt>
                <c:pt idx="13">
                  <c:v>572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0009984"/>
        <c:axId val="51442752"/>
      </c:lineChart>
      <c:catAx>
        <c:axId val="1400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42752"/>
        <c:crosses val="autoZero"/>
        <c:auto val="1"/>
        <c:lblAlgn val="ctr"/>
        <c:lblOffset val="100"/>
        <c:tickLblSkip val="1"/>
        <c:tickMarkSkip val="1"/>
        <c:noMultiLvlLbl val="0"/>
      </c:catAx>
      <c:valAx>
        <c:axId val="5144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9741</c:v>
                </c:pt>
                <c:pt idx="5">
                  <c:v>10072</c:v>
                </c:pt>
                <c:pt idx="8">
                  <c:v>10538</c:v>
                </c:pt>
                <c:pt idx="11">
                  <c:v>10827</c:v>
                </c:pt>
                <c:pt idx="14">
                  <c:v>10790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406</c:v>
                </c:pt>
                <c:pt idx="5">
                  <c:v>372</c:v>
                </c:pt>
                <c:pt idx="8">
                  <c:v>340</c:v>
                </c:pt>
                <c:pt idx="11">
                  <c:v>277</c:v>
                </c:pt>
                <c:pt idx="14">
                  <c:v>211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4861</c:v>
                </c:pt>
                <c:pt idx="5">
                  <c:v>4792</c:v>
                </c:pt>
                <c:pt idx="8">
                  <c:v>4590</c:v>
                </c:pt>
                <c:pt idx="11">
                  <c:v>4525</c:v>
                </c:pt>
                <c:pt idx="14">
                  <c:v>3938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2260</c:v>
                </c:pt>
                <c:pt idx="3">
                  <c:v>2022</c:v>
                </c:pt>
                <c:pt idx="6">
                  <c:v>1821</c:v>
                </c:pt>
                <c:pt idx="9">
                  <c:v>1682</c:v>
                </c:pt>
                <c:pt idx="12">
                  <c:v>1702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475</c:v>
                </c:pt>
                <c:pt idx="3">
                  <c:v>479</c:v>
                </c:pt>
                <c:pt idx="6">
                  <c:v>417</c:v>
                </c:pt>
                <c:pt idx="9">
                  <c:v>344</c:v>
                </c:pt>
                <c:pt idx="12">
                  <c:v>264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4154</c:v>
                </c:pt>
                <c:pt idx="3">
                  <c:v>4001</c:v>
                </c:pt>
                <c:pt idx="6">
                  <c:v>4355</c:v>
                </c:pt>
                <c:pt idx="9">
                  <c:v>4761</c:v>
                </c:pt>
                <c:pt idx="12">
                  <c:v>5144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10020</c:v>
                </c:pt>
                <c:pt idx="3">
                  <c:v>10793</c:v>
                </c:pt>
                <c:pt idx="6">
                  <c:v>11185</c:v>
                </c:pt>
                <c:pt idx="9">
                  <c:v>11733</c:v>
                </c:pt>
                <c:pt idx="12">
                  <c:v>11652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361792"/>
        <c:axId val="5144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1907</c:v>
                </c:pt>
                <c:pt idx="2">
                  <c:v>#N/A</c:v>
                </c:pt>
                <c:pt idx="3">
                  <c:v>#N/A</c:v>
                </c:pt>
                <c:pt idx="4">
                  <c:v>2060</c:v>
                </c:pt>
                <c:pt idx="5">
                  <c:v>#N/A</c:v>
                </c:pt>
                <c:pt idx="6">
                  <c:v>#N/A</c:v>
                </c:pt>
                <c:pt idx="7">
                  <c:v>2313</c:v>
                </c:pt>
                <c:pt idx="8">
                  <c:v>#N/A</c:v>
                </c:pt>
                <c:pt idx="9">
                  <c:v>#N/A</c:v>
                </c:pt>
                <c:pt idx="10">
                  <c:v>2892</c:v>
                </c:pt>
                <c:pt idx="11">
                  <c:v>#N/A</c:v>
                </c:pt>
                <c:pt idx="12">
                  <c:v>#N/A</c:v>
                </c:pt>
                <c:pt idx="13">
                  <c:v>3824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361792"/>
        <c:axId val="51445056"/>
      </c:lineChart>
      <c:catAx>
        <c:axId val="14736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445056"/>
        <c:crosses val="autoZero"/>
        <c:auto val="1"/>
        <c:lblAlgn val="ctr"/>
        <c:lblOffset val="100"/>
        <c:tickLblSkip val="1"/>
        <c:tickMarkSkip val="1"/>
        <c:noMultiLvlLbl val="0"/>
      </c:catAx>
      <c:valAx>
        <c:axId val="5144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6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78</c:v>
                </c:pt>
              </c:numCache>
            </c:numRef>
          </c:xVal>
          <c:yVal>
            <c:numRef>
              <c:f>公会計指標分析・財政指標組合せ分析表!$K$51:$O$51</c:f>
              <c:numCache>
                <c:formatCode>#,##0.0;"▲ "#,##0.0</c:formatCode>
                <c:ptCount val="5"/>
                <c:pt idx="3">
                  <c:v>45.2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0284416"/>
        <c:axId val="140284992"/>
      </c:scatterChart>
      <c:valAx>
        <c:axId val="140284416"/>
        <c:scaling>
          <c:orientation val="minMax"/>
          <c:max val="80"/>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284992"/>
        <c:crosses val="autoZero"/>
        <c:crossBetween val="midCat"/>
      </c:valAx>
      <c:valAx>
        <c:axId val="140284992"/>
        <c:scaling>
          <c:orientation val="minMax"/>
          <c:max val="5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284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8.1</c:v>
                </c:pt>
                <c:pt idx="2">
                  <c:v>7.5</c:v>
                </c:pt>
                <c:pt idx="3">
                  <c:v>7.5</c:v>
                </c:pt>
                <c:pt idx="4">
                  <c:v>8.1</c:v>
                </c:pt>
              </c:numCache>
            </c:numRef>
          </c:xVal>
          <c:yVal>
            <c:numRef>
              <c:f>公会計指標分析・財政指標組合せ分析表!$K$73:$O$73</c:f>
              <c:numCache>
                <c:formatCode>#,##0.0;"▲ "#,##0.0</c:formatCode>
                <c:ptCount val="5"/>
                <c:pt idx="0">
                  <c:v>30.5</c:v>
                </c:pt>
                <c:pt idx="1">
                  <c:v>32.6</c:v>
                </c:pt>
                <c:pt idx="2">
                  <c:v>36.9</c:v>
                </c:pt>
                <c:pt idx="3">
                  <c:v>45.2</c:v>
                </c:pt>
                <c:pt idx="4">
                  <c:v>60.7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0287296"/>
        <c:axId val="157327360"/>
      </c:scatterChart>
      <c:valAx>
        <c:axId val="140287296"/>
        <c:scaling>
          <c:orientation val="minMax"/>
          <c:max val="13.29999999999999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327360"/>
        <c:crosses val="autoZero"/>
        <c:crossBetween val="midCat"/>
      </c:valAx>
      <c:valAx>
        <c:axId val="157327360"/>
        <c:scaling>
          <c:orientation val="minMax"/>
          <c:max val="8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287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元利償還金及び</a:t>
          </a:r>
          <a:r>
            <a:rPr kumimoji="1" lang="ja-JP" altLang="ja-JP" sz="1100">
              <a:solidFill>
                <a:schemeClr val="dk1"/>
              </a:solidFill>
              <a:latin typeface="+mn-lt"/>
              <a:ea typeface="+mn-ea"/>
              <a:cs typeface="+mn-cs"/>
            </a:rPr>
            <a:t>公営企業</a:t>
          </a:r>
          <a:r>
            <a:rPr kumimoji="1" lang="ja-JP" altLang="en-US" sz="1100">
              <a:solidFill>
                <a:schemeClr val="dk1"/>
              </a:solidFill>
              <a:latin typeface="+mn-lt"/>
              <a:ea typeface="+mn-ea"/>
              <a:cs typeface="+mn-cs"/>
            </a:rPr>
            <a:t>債</a:t>
          </a:r>
          <a:r>
            <a:rPr kumimoji="1" lang="ja-JP" altLang="ja-JP" sz="1100">
              <a:solidFill>
                <a:schemeClr val="dk1"/>
              </a:solidFill>
              <a:latin typeface="+mn-lt"/>
              <a:ea typeface="+mn-ea"/>
              <a:cs typeface="+mn-cs"/>
            </a:rPr>
            <a:t>の元利償還金に対する繰入金は増加傾向にあり，組合等が起こした地方債の元利償還金に対する負担金等も今後増加する見込みであることから，</a:t>
          </a:r>
          <a:r>
            <a:rPr kumimoji="1" lang="ja-JP" altLang="en-US" sz="1100">
              <a:solidFill>
                <a:schemeClr val="dk1"/>
              </a:solidFill>
              <a:latin typeface="+mn-lt"/>
              <a:ea typeface="+mn-ea"/>
              <a:cs typeface="+mn-cs"/>
            </a:rPr>
            <a:t>今後可能な限り</a:t>
          </a:r>
          <a:r>
            <a:rPr kumimoji="1" lang="ja-JP" altLang="ja-JP" sz="1100">
              <a:solidFill>
                <a:schemeClr val="dk1"/>
              </a:solidFill>
              <a:latin typeface="+mn-lt"/>
              <a:ea typeface="+mn-ea"/>
              <a:cs typeface="+mn-cs"/>
            </a:rPr>
            <a:t>市債発行の抑制を図る必要がある。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一般会計等に係る地方債の現在高は</a:t>
          </a:r>
          <a:r>
            <a:rPr kumimoji="1" lang="ja-JP" altLang="en-US" sz="1100">
              <a:solidFill>
                <a:schemeClr val="dk1"/>
              </a:solidFill>
              <a:latin typeface="+mn-lt"/>
              <a:ea typeface="+mn-ea"/>
              <a:cs typeface="+mn-cs"/>
            </a:rPr>
            <a:t>，平成２８年度は微減であるが，依然高い水準にあると</a:t>
          </a:r>
          <a:r>
            <a:rPr kumimoji="1" lang="ja-JP" altLang="ja-JP" sz="1100">
              <a:solidFill>
                <a:schemeClr val="dk1"/>
              </a:solidFill>
              <a:latin typeface="+mn-lt"/>
              <a:ea typeface="+mn-ea"/>
              <a:cs typeface="+mn-cs"/>
            </a:rPr>
            <a:t>い</a:t>
          </a:r>
          <a:r>
            <a:rPr kumimoji="1" lang="ja-JP" altLang="en-US" sz="1100">
              <a:solidFill>
                <a:schemeClr val="dk1"/>
              </a:solidFill>
              <a:latin typeface="+mn-lt"/>
              <a:ea typeface="+mn-ea"/>
              <a:cs typeface="+mn-cs"/>
            </a:rPr>
            <a:t>え</a:t>
          </a:r>
          <a:r>
            <a:rPr kumimoji="1" lang="ja-JP" altLang="ja-JP" sz="1100">
              <a:solidFill>
                <a:schemeClr val="dk1"/>
              </a:solidFill>
              <a:latin typeface="+mn-lt"/>
              <a:ea typeface="+mn-ea"/>
              <a:cs typeface="+mn-cs"/>
            </a:rPr>
            <a:t>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また，</a:t>
          </a:r>
          <a:r>
            <a:rPr kumimoji="1" lang="ja-JP" altLang="ja-JP" sz="1100">
              <a:solidFill>
                <a:schemeClr val="dk1"/>
              </a:solidFill>
              <a:latin typeface="+mn-lt"/>
              <a:ea typeface="+mn-ea"/>
              <a:cs typeface="+mn-cs"/>
            </a:rPr>
            <a:t>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年度の将来負担比率の分子は，</a:t>
          </a:r>
          <a:r>
            <a:rPr kumimoji="1" lang="ja-JP" altLang="en-US" sz="1100">
              <a:solidFill>
                <a:schemeClr val="dk1"/>
              </a:solidFill>
              <a:latin typeface="+mn-lt"/>
              <a:ea typeface="+mn-ea"/>
              <a:cs typeface="+mn-cs"/>
            </a:rPr>
            <a:t>充当可能基金が</a:t>
          </a:r>
          <a:r>
            <a:rPr kumimoji="1" lang="en-US" altLang="ja-JP" sz="1100">
              <a:solidFill>
                <a:schemeClr val="dk1"/>
              </a:solidFill>
              <a:latin typeface="+mn-lt"/>
              <a:ea typeface="+mn-ea"/>
              <a:cs typeface="+mn-cs"/>
            </a:rPr>
            <a:t>587</a:t>
          </a:r>
          <a:r>
            <a:rPr kumimoji="1" lang="ja-JP" altLang="en-US" sz="1100">
              <a:solidFill>
                <a:schemeClr val="dk1"/>
              </a:solidFill>
              <a:latin typeface="+mn-lt"/>
              <a:ea typeface="+mn-ea"/>
              <a:cs typeface="+mn-cs"/>
            </a:rPr>
            <a:t>百万円減少したこと</a:t>
          </a:r>
          <a:r>
            <a:rPr kumimoji="1" lang="ja-JP" altLang="ja-JP" sz="1100">
              <a:solidFill>
                <a:schemeClr val="dk1"/>
              </a:solidFill>
              <a:latin typeface="+mn-lt"/>
              <a:ea typeface="+mn-ea"/>
              <a:cs typeface="+mn-cs"/>
            </a:rPr>
            <a:t>等により，前年度と比べ</a:t>
          </a:r>
          <a:r>
            <a:rPr kumimoji="1" lang="en-US" altLang="ja-JP" sz="1100">
              <a:solidFill>
                <a:schemeClr val="dk1"/>
              </a:solidFill>
              <a:latin typeface="+mn-lt"/>
              <a:ea typeface="+mn-ea"/>
              <a:cs typeface="+mn-cs"/>
            </a:rPr>
            <a:t>932</a:t>
          </a:r>
          <a:r>
            <a:rPr kumimoji="1" lang="ja-JP" altLang="ja-JP" sz="1100">
              <a:solidFill>
                <a:schemeClr val="dk1"/>
              </a:solidFill>
              <a:latin typeface="+mn-lt"/>
              <a:ea typeface="+mn-ea"/>
              <a:cs typeface="+mn-cs"/>
            </a:rPr>
            <a:t>百万円増加した。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今後，地方債残高の増加が見込まれるため，</a:t>
          </a:r>
          <a:r>
            <a:rPr kumimoji="1" lang="ja-JP" altLang="en-US" sz="1100">
              <a:solidFill>
                <a:schemeClr val="dk1"/>
              </a:solidFill>
              <a:latin typeface="+mn-lt"/>
              <a:ea typeface="+mn-ea"/>
              <a:cs typeface="+mn-cs"/>
            </a:rPr>
            <a:t>可能な限り</a:t>
          </a:r>
          <a:r>
            <a:rPr kumimoji="1" lang="ja-JP" altLang="ja-JP" sz="1100">
              <a:solidFill>
                <a:schemeClr val="dk1"/>
              </a:solidFill>
              <a:latin typeface="+mn-lt"/>
              <a:ea typeface="+mn-ea"/>
              <a:cs typeface="+mn-cs"/>
            </a:rPr>
            <a:t>市債発行の抑制を図</a:t>
          </a:r>
          <a:r>
            <a:rPr kumimoji="1" lang="ja-JP" altLang="en-US" sz="1100">
              <a:solidFill>
                <a:schemeClr val="dk1"/>
              </a:solidFill>
              <a:latin typeface="+mn-lt"/>
              <a:ea typeface="+mn-ea"/>
              <a:cs typeface="+mn-cs"/>
            </a:rPr>
            <a:t>り，また，基金の取崩しも抑制する</a:t>
          </a:r>
          <a:r>
            <a:rPr kumimoji="1" lang="ja-JP" altLang="ja-JP" sz="1100">
              <a:solidFill>
                <a:schemeClr val="dk1"/>
              </a:solidFill>
              <a:latin typeface="+mn-lt"/>
              <a:ea typeface="+mn-ea"/>
              <a:cs typeface="+mn-cs"/>
            </a:rPr>
            <a:t>必要がある。</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26,756
26,564
118.23
12,599,869
12,440,056
130,636
7,116,158
11,652,266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　有形固定資産減価償却率は，平成２７年度で類似団体平均を</a:t>
          </a:r>
          <a:r>
            <a:rPr lang="en-US" altLang="ja-JP" sz="1100" baseline="0">
              <a:solidFill>
                <a:schemeClr val="dk1"/>
              </a:solidFill>
              <a:effectLst/>
              <a:latin typeface="+mn-lt"/>
              <a:ea typeface="+mn-ea"/>
              <a:cs typeface="+mn-cs"/>
            </a:rPr>
            <a:t>24.9</a:t>
          </a:r>
          <a:r>
            <a:rPr lang="ja-JP" altLang="ja-JP" sz="1100" baseline="0">
              <a:solidFill>
                <a:schemeClr val="dk1"/>
              </a:solidFill>
              <a:effectLst/>
              <a:latin typeface="+mn-lt"/>
              <a:ea typeface="+mn-ea"/>
              <a:cs typeface="+mn-cs"/>
            </a:rPr>
            <a:t>ポイント上回っている。それぞれの公共施設等について個別施設計画を策定中であり，当該計画に基づいた施設の維持管理を適切に進める必要がある。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17236</xdr:rowOff>
    </xdr:from>
    <xdr:to>
      <xdr:col>3</xdr:col>
      <xdr:colOff>1170940</xdr:colOff>
      <xdr:row>34</xdr:row>
      <xdr:rowOff>69850</xdr:rowOff>
    </xdr:to>
    <xdr:cxnSp macro="">
      <xdr:nvCxnSpPr>
        <xdr:cNvPr id="66" name="直線コネクタ 65"/>
        <xdr:cNvCxnSpPr/>
      </xdr:nvCxnSpPr>
      <xdr:spPr>
        <a:xfrm flipV="1">
          <a:off x="4760595" y="4989286"/>
          <a:ext cx="1270" cy="90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73677</xdr:rowOff>
    </xdr:from>
    <xdr:ext cx="405111" cy="259045"/>
    <xdr:sp macro="" textlink="">
      <xdr:nvSpPr>
        <xdr:cNvPr id="67" name="有形固定資産減価償却率最小値テキスト"/>
        <xdr:cNvSpPr txBox="1"/>
      </xdr:nvSpPr>
      <xdr:spPr>
        <a:xfrm>
          <a:off x="4813300" y="590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34</xdr:row>
      <xdr:rowOff>69850</xdr:rowOff>
    </xdr:from>
    <xdr:to>
      <xdr:col>3</xdr:col>
      <xdr:colOff>1260475</xdr:colOff>
      <xdr:row>34</xdr:row>
      <xdr:rowOff>69850</xdr:rowOff>
    </xdr:to>
    <xdr:cxnSp macro="">
      <xdr:nvCxnSpPr>
        <xdr:cNvPr id="68" name="直線コネクタ 67"/>
        <xdr:cNvCxnSpPr/>
      </xdr:nvCxnSpPr>
      <xdr:spPr>
        <a:xfrm>
          <a:off x="46736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135363</xdr:rowOff>
    </xdr:from>
    <xdr:ext cx="405111" cy="259045"/>
    <xdr:sp macro="" textlink="">
      <xdr:nvSpPr>
        <xdr:cNvPr id="69" name="有形固定資産減価償却率最大値テキスト"/>
        <xdr:cNvSpPr txBox="1"/>
      </xdr:nvSpPr>
      <xdr:spPr>
        <a:xfrm>
          <a:off x="4813300" y="476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29</xdr:row>
      <xdr:rowOff>17236</xdr:rowOff>
    </xdr:from>
    <xdr:to>
      <xdr:col>3</xdr:col>
      <xdr:colOff>1260475</xdr:colOff>
      <xdr:row>29</xdr:row>
      <xdr:rowOff>17236</xdr:rowOff>
    </xdr:to>
    <xdr:cxnSp macro="">
      <xdr:nvCxnSpPr>
        <xdr:cNvPr id="70" name="直線コネクタ 69"/>
        <xdr:cNvCxnSpPr/>
      </xdr:nvCxnSpPr>
      <xdr:spPr>
        <a:xfrm>
          <a:off x="4673600" y="498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41746</xdr:rowOff>
    </xdr:from>
    <xdr:ext cx="405111" cy="259045"/>
    <xdr:sp macro="" textlink="">
      <xdr:nvSpPr>
        <xdr:cNvPr id="71" name="有形固定資産減価償却率平均値テキスト"/>
        <xdr:cNvSpPr txBox="1"/>
      </xdr:nvSpPr>
      <xdr:spPr>
        <a:xfrm>
          <a:off x="4813300" y="518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63319</xdr:rowOff>
    </xdr:from>
    <xdr:to>
      <xdr:col>3</xdr:col>
      <xdr:colOff>1222375</xdr:colOff>
      <xdr:row>30</xdr:row>
      <xdr:rowOff>164919</xdr:rowOff>
    </xdr:to>
    <xdr:sp macro="" textlink="">
      <xdr:nvSpPr>
        <xdr:cNvPr id="72" name="フローチャート : 判断 71"/>
        <xdr:cNvSpPr/>
      </xdr:nvSpPr>
      <xdr:spPr>
        <a:xfrm>
          <a:off x="4711700" y="52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87993</xdr:rowOff>
    </xdr:from>
    <xdr:to>
      <xdr:col>3</xdr:col>
      <xdr:colOff>511175</xdr:colOff>
      <xdr:row>31</xdr:row>
      <xdr:rowOff>18143</xdr:rowOff>
    </xdr:to>
    <xdr:sp macro="" textlink="">
      <xdr:nvSpPr>
        <xdr:cNvPr id="73" name="フローチャート : 判断 72"/>
        <xdr:cNvSpPr/>
      </xdr:nvSpPr>
      <xdr:spPr>
        <a:xfrm>
          <a:off x="4000500" y="523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33564</xdr:rowOff>
    </xdr:from>
    <xdr:to>
      <xdr:col>3</xdr:col>
      <xdr:colOff>511175</xdr:colOff>
      <xdr:row>26</xdr:row>
      <xdr:rowOff>135164</xdr:rowOff>
    </xdr:to>
    <xdr:sp macro="" textlink="">
      <xdr:nvSpPr>
        <xdr:cNvPr id="79" name="円/楕円 78"/>
        <xdr:cNvSpPr/>
      </xdr:nvSpPr>
      <xdr:spPr>
        <a:xfrm>
          <a:off x="4000500" y="44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9270</xdr:rowOff>
    </xdr:from>
    <xdr:ext cx="405111" cy="259045"/>
    <xdr:sp macro="" textlink="">
      <xdr:nvSpPr>
        <xdr:cNvPr id="80" name="n_1aveValue有形固定資産減価償却率"/>
        <xdr:cNvSpPr txBox="1"/>
      </xdr:nvSpPr>
      <xdr:spPr>
        <a:xfrm>
          <a:off x="3836043" y="5324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151691</xdr:rowOff>
    </xdr:from>
    <xdr:ext cx="405111" cy="259045"/>
    <xdr:sp macro="" textlink="">
      <xdr:nvSpPr>
        <xdr:cNvPr id="81" name="n_1mainValue有形固定資産減価償却率"/>
        <xdr:cNvSpPr txBox="1"/>
      </xdr:nvSpPr>
      <xdr:spPr>
        <a:xfrm>
          <a:off x="3836043" y="426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26,756
26,564
118.23
12,599,869
12,440,056
130,636
7,116,158
11,652,266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90896</xdr:rowOff>
    </xdr:from>
    <xdr:to>
      <xdr:col>6</xdr:col>
      <xdr:colOff>510540</xdr:colOff>
      <xdr:row>41</xdr:row>
      <xdr:rowOff>87630</xdr:rowOff>
    </xdr:to>
    <xdr:cxnSp macro="">
      <xdr:nvCxnSpPr>
        <xdr:cNvPr id="58" name="直線コネクタ 57"/>
        <xdr:cNvCxnSpPr/>
      </xdr:nvCxnSpPr>
      <xdr:spPr>
        <a:xfrm flipV="1">
          <a:off x="4634865" y="6263096"/>
          <a:ext cx="0" cy="85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91457</xdr:rowOff>
    </xdr:from>
    <xdr:ext cx="405111" cy="259045"/>
    <xdr:sp macro="" textlink="">
      <xdr:nvSpPr>
        <xdr:cNvPr id="59" name="【道路】&#10;有形固定資産減価償却率最小値テキスト"/>
        <xdr:cNvSpPr txBox="1"/>
      </xdr:nvSpPr>
      <xdr:spPr>
        <a:xfrm>
          <a:off x="47244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41</xdr:row>
      <xdr:rowOff>87630</xdr:rowOff>
    </xdr:from>
    <xdr:to>
      <xdr:col>6</xdr:col>
      <xdr:colOff>600075</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37573</xdr:rowOff>
    </xdr:from>
    <xdr:ext cx="405111" cy="259045"/>
    <xdr:sp macro="" textlink="">
      <xdr:nvSpPr>
        <xdr:cNvPr id="61" name="【道路】&#10;有形固定資産減価償却率最大値テキスト"/>
        <xdr:cNvSpPr txBox="1"/>
      </xdr:nvSpPr>
      <xdr:spPr>
        <a:xfrm>
          <a:off x="4724400" y="603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36</xdr:row>
      <xdr:rowOff>90896</xdr:rowOff>
    </xdr:from>
    <xdr:to>
      <xdr:col>6</xdr:col>
      <xdr:colOff>600075</xdr:colOff>
      <xdr:row>36</xdr:row>
      <xdr:rowOff>90896</xdr:rowOff>
    </xdr:to>
    <xdr:cxnSp macro="">
      <xdr:nvCxnSpPr>
        <xdr:cNvPr id="62" name="直線コネクタ 61"/>
        <xdr:cNvCxnSpPr/>
      </xdr:nvCxnSpPr>
      <xdr:spPr>
        <a:xfrm>
          <a:off x="4546600" y="626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38117</xdr:rowOff>
    </xdr:from>
    <xdr:ext cx="405111" cy="259045"/>
    <xdr:sp macro="" textlink="">
      <xdr:nvSpPr>
        <xdr:cNvPr id="63" name="【道路】&#10;有形固定資産減価償却率平均値テキスト"/>
        <xdr:cNvSpPr txBox="1"/>
      </xdr:nvSpPr>
      <xdr:spPr>
        <a:xfrm>
          <a:off x="47244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59690</xdr:rowOff>
    </xdr:from>
    <xdr:to>
      <xdr:col>6</xdr:col>
      <xdr:colOff>561975</xdr:colOff>
      <xdr:row>37</xdr:row>
      <xdr:rowOff>161290</xdr:rowOff>
    </xdr:to>
    <xdr:sp macro="" textlink="">
      <xdr:nvSpPr>
        <xdr:cNvPr id="64" name="フローチャート :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38463</xdr:rowOff>
    </xdr:from>
    <xdr:to>
      <xdr:col>5</xdr:col>
      <xdr:colOff>409575</xdr:colOff>
      <xdr:row>37</xdr:row>
      <xdr:rowOff>140063</xdr:rowOff>
    </xdr:to>
    <xdr:sp macro="" textlink="">
      <xdr:nvSpPr>
        <xdr:cNvPr id="65" name="フローチャート : 判断 64"/>
        <xdr:cNvSpPr/>
      </xdr:nvSpPr>
      <xdr:spPr>
        <a:xfrm>
          <a:off x="3746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1" name="円/楕円 70"/>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131190</xdr:rowOff>
    </xdr:from>
    <xdr:ext cx="405111" cy="259045"/>
    <xdr:sp macro="" textlink="">
      <xdr:nvSpPr>
        <xdr:cNvPr id="72" name="n_1aveValue【道路】&#10;有形固定資産減価償却率"/>
        <xdr:cNvSpPr txBox="1"/>
      </xdr:nvSpPr>
      <xdr:spPr>
        <a:xfrm>
          <a:off x="3582043"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111202</xdr:colOff>
      <xdr:row>31</xdr:row>
      <xdr:rowOff>70049</xdr:rowOff>
    </xdr:from>
    <xdr:ext cx="469744" cy="259045"/>
    <xdr:sp macro="" textlink="">
      <xdr:nvSpPr>
        <xdr:cNvPr id="73" name="n_1mainValue【道路】&#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6" name="テキスト ボックス 85"/>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8" name="テキスト ボックス 8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6" name="直線コネクタ 95"/>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7"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8" name="直線コネクタ 97"/>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9"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100" name="直線コネクタ 99"/>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101"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2" name="フローチャート : 判断 101"/>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103" name="フローチャート : 判断 102"/>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86391</xdr:rowOff>
    </xdr:from>
    <xdr:to>
      <xdr:col>14</xdr:col>
      <xdr:colOff>79375</xdr:colOff>
      <xdr:row>41</xdr:row>
      <xdr:rowOff>16541</xdr:rowOff>
    </xdr:to>
    <xdr:sp macro="" textlink="">
      <xdr:nvSpPr>
        <xdr:cNvPr id="109" name="円/楕円 108"/>
        <xdr:cNvSpPr/>
      </xdr:nvSpPr>
      <xdr:spPr>
        <a:xfrm>
          <a:off x="9588500" y="694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10"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7668</xdr:rowOff>
    </xdr:from>
    <xdr:ext cx="534377" cy="259045"/>
    <xdr:sp macro="" textlink="">
      <xdr:nvSpPr>
        <xdr:cNvPr id="111" name="n_1mainValue【道路】&#10;一人当たり延長"/>
        <xdr:cNvSpPr txBox="1"/>
      </xdr:nvSpPr>
      <xdr:spPr>
        <a:xfrm>
          <a:off x="9359410" y="70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4" name="直線コネクタ 133"/>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5"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6" name="直線コネクタ 135"/>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7"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8" name="直線コネクタ 137"/>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9"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40" name="フローチャート : 判断 139"/>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41" name="フローチャート : 判断 140"/>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6350</xdr:rowOff>
    </xdr:from>
    <xdr:to>
      <xdr:col>5</xdr:col>
      <xdr:colOff>409575</xdr:colOff>
      <xdr:row>57</xdr:row>
      <xdr:rowOff>107950</xdr:rowOff>
    </xdr:to>
    <xdr:sp macro="" textlink="">
      <xdr:nvSpPr>
        <xdr:cNvPr id="147" name="円/楕円 146"/>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8"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124477</xdr:rowOff>
    </xdr:from>
    <xdr:ext cx="405111" cy="259045"/>
    <xdr:sp macro="" textlink="">
      <xdr:nvSpPr>
        <xdr:cNvPr id="149" name="n_1mainValue【橋りょう・トンネル】&#10;有形固定資産減価償却率"/>
        <xdr:cNvSpPr txBox="1"/>
      </xdr:nvSpPr>
      <xdr:spPr>
        <a:xfrm>
          <a:off x="3582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0" name="テキスト ボックス 159"/>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1" name="直線コネクタ 16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2" name="テキスト ボックス 161"/>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5" name="直線コネクタ 16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6" name="テキスト ボックス 165"/>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70" name="直線コネクタ 169"/>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71"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2" name="直線コネクタ 171"/>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3"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4" name="直線コネクタ 173"/>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5"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6" name="フローチャート : 判断 175"/>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7" name="フローチャート : 判断 176"/>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154632</xdr:rowOff>
    </xdr:from>
    <xdr:to>
      <xdr:col>14</xdr:col>
      <xdr:colOff>79375</xdr:colOff>
      <xdr:row>59</xdr:row>
      <xdr:rowOff>84782</xdr:rowOff>
    </xdr:to>
    <xdr:sp macro="" textlink="">
      <xdr:nvSpPr>
        <xdr:cNvPr id="183" name="円/楕円 182"/>
        <xdr:cNvSpPr/>
      </xdr:nvSpPr>
      <xdr:spPr>
        <a:xfrm>
          <a:off x="9588500" y="100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4"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75909</xdr:rowOff>
    </xdr:from>
    <xdr:ext cx="599010" cy="259045"/>
    <xdr:sp macro="" textlink="">
      <xdr:nvSpPr>
        <xdr:cNvPr id="185" name="n_1mainValue【橋りょう・トンネル】&#10;一人当たり有形固定資産（償却資産）額"/>
        <xdr:cNvSpPr txBox="1"/>
      </xdr:nvSpPr>
      <xdr:spPr>
        <a:xfrm>
          <a:off x="9327094" y="1019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6" name="テキスト ボックス 20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10" name="直線コネクタ 209"/>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1"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2" name="直線コネクタ 211"/>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3"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4" name="直線コネクタ 213"/>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5"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6" name="フローチャート : 判断 215"/>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7" name="フローチャート : 判断 216"/>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116839</xdr:rowOff>
    </xdr:from>
    <xdr:to>
      <xdr:col>5</xdr:col>
      <xdr:colOff>409575</xdr:colOff>
      <xdr:row>78</xdr:row>
      <xdr:rowOff>46989</xdr:rowOff>
    </xdr:to>
    <xdr:sp macro="" textlink="">
      <xdr:nvSpPr>
        <xdr:cNvPr id="223" name="円/楕円 222"/>
        <xdr:cNvSpPr/>
      </xdr:nvSpPr>
      <xdr:spPr>
        <a:xfrm>
          <a:off x="3746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4" name="n_1aveValue【公営住宅】&#10;有形固定資産減価償却率"/>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63516</xdr:rowOff>
    </xdr:from>
    <xdr:ext cx="405111" cy="259045"/>
    <xdr:sp macro="" textlink="">
      <xdr:nvSpPr>
        <xdr:cNvPr id="225" name="n_1mainValue【公営住宅】&#10;有形固定資産減価償却率"/>
        <xdr:cNvSpPr txBox="1"/>
      </xdr:nvSpPr>
      <xdr:spPr>
        <a:xfrm>
          <a:off x="3582043"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6" name="テキスト ボックス 23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82296</xdr:rowOff>
    </xdr:from>
    <xdr:to>
      <xdr:col>15</xdr:col>
      <xdr:colOff>180340</xdr:colOff>
      <xdr:row>86</xdr:row>
      <xdr:rowOff>103632</xdr:rowOff>
    </xdr:to>
    <xdr:cxnSp macro="">
      <xdr:nvCxnSpPr>
        <xdr:cNvPr id="248" name="直線コネクタ 247"/>
        <xdr:cNvCxnSpPr/>
      </xdr:nvCxnSpPr>
      <xdr:spPr>
        <a:xfrm flipV="1">
          <a:off x="10476865" y="13455396"/>
          <a:ext cx="0" cy="139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107459</xdr:rowOff>
    </xdr:from>
    <xdr:ext cx="469744" cy="259045"/>
    <xdr:sp macro="" textlink="">
      <xdr:nvSpPr>
        <xdr:cNvPr id="249" name="【公営住宅】&#10;一人当たり面積最小値テキスト"/>
        <xdr:cNvSpPr txBox="1"/>
      </xdr:nvSpPr>
      <xdr:spPr>
        <a:xfrm>
          <a:off x="105664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103632</xdr:rowOff>
    </xdr:from>
    <xdr:to>
      <xdr:col>15</xdr:col>
      <xdr:colOff>269875</xdr:colOff>
      <xdr:row>86</xdr:row>
      <xdr:rowOff>103632</xdr:rowOff>
    </xdr:to>
    <xdr:cxnSp macro="">
      <xdr:nvCxnSpPr>
        <xdr:cNvPr id="250" name="直線コネクタ 249"/>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28973</xdr:rowOff>
    </xdr:from>
    <xdr:ext cx="469744" cy="259045"/>
    <xdr:sp macro="" textlink="">
      <xdr:nvSpPr>
        <xdr:cNvPr id="251" name="【公営住宅】&#10;一人当たり面積最大値テキスト"/>
        <xdr:cNvSpPr txBox="1"/>
      </xdr:nvSpPr>
      <xdr:spPr>
        <a:xfrm>
          <a:off x="105664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78</xdr:row>
      <xdr:rowOff>82296</xdr:rowOff>
    </xdr:from>
    <xdr:to>
      <xdr:col>15</xdr:col>
      <xdr:colOff>269875</xdr:colOff>
      <xdr:row>78</xdr:row>
      <xdr:rowOff>82296</xdr:rowOff>
    </xdr:to>
    <xdr:cxnSp macro="">
      <xdr:nvCxnSpPr>
        <xdr:cNvPr id="252" name="直線コネクタ 251"/>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170705</xdr:rowOff>
    </xdr:from>
    <xdr:ext cx="469744" cy="259045"/>
    <xdr:sp macro="" textlink="">
      <xdr:nvSpPr>
        <xdr:cNvPr id="253" name="【公営住宅】&#10;一人当たり面積平均値テキスト"/>
        <xdr:cNvSpPr txBox="1"/>
      </xdr:nvSpPr>
      <xdr:spPr>
        <a:xfrm>
          <a:off x="10566400" y="14058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20828</xdr:rowOff>
    </xdr:from>
    <xdr:to>
      <xdr:col>15</xdr:col>
      <xdr:colOff>231775</xdr:colOff>
      <xdr:row>82</xdr:row>
      <xdr:rowOff>122428</xdr:rowOff>
    </xdr:to>
    <xdr:sp macro="" textlink="">
      <xdr:nvSpPr>
        <xdr:cNvPr id="254" name="フローチャート : 判断 253"/>
        <xdr:cNvSpPr/>
      </xdr:nvSpPr>
      <xdr:spPr>
        <a:xfrm>
          <a:off x="10426700" y="1407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64263</xdr:rowOff>
    </xdr:from>
    <xdr:to>
      <xdr:col>14</xdr:col>
      <xdr:colOff>79375</xdr:colOff>
      <xdr:row>79</xdr:row>
      <xdr:rowOff>165863</xdr:rowOff>
    </xdr:to>
    <xdr:sp macro="" textlink="">
      <xdr:nvSpPr>
        <xdr:cNvPr id="255" name="フローチャート : 判断 254"/>
        <xdr:cNvSpPr/>
      </xdr:nvSpPr>
      <xdr:spPr>
        <a:xfrm>
          <a:off x="9588500" y="1360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33782</xdr:rowOff>
    </xdr:from>
    <xdr:to>
      <xdr:col>14</xdr:col>
      <xdr:colOff>79375</xdr:colOff>
      <xdr:row>77</xdr:row>
      <xdr:rowOff>135382</xdr:rowOff>
    </xdr:to>
    <xdr:sp macro="" textlink="">
      <xdr:nvSpPr>
        <xdr:cNvPr id="261" name="円/楕円 260"/>
        <xdr:cNvSpPr/>
      </xdr:nvSpPr>
      <xdr:spPr>
        <a:xfrm>
          <a:off x="9588500" y="132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156990</xdr:rowOff>
    </xdr:from>
    <xdr:ext cx="469744" cy="259045"/>
    <xdr:sp macro="" textlink="">
      <xdr:nvSpPr>
        <xdr:cNvPr id="262" name="n_1aveValue【公営住宅】&#10;一人当たり面積"/>
        <xdr:cNvSpPr txBox="1"/>
      </xdr:nvSpPr>
      <xdr:spPr>
        <a:xfrm>
          <a:off x="9391727" y="137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151909</xdr:rowOff>
    </xdr:from>
    <xdr:ext cx="469744" cy="259045"/>
    <xdr:sp macro="" textlink="">
      <xdr:nvSpPr>
        <xdr:cNvPr id="263" name="n_1mainValue【公営住宅】&#10;一人当たり面積"/>
        <xdr:cNvSpPr txBox="1"/>
      </xdr:nvSpPr>
      <xdr:spPr>
        <a:xfrm>
          <a:off x="9391727" y="1301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2" name="テキスト ボックス 27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4" name="テキスト ボックス 2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2" name="テキスト ボックス 28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99</xdr:row>
      <xdr:rowOff>109220</xdr:rowOff>
    </xdr:from>
    <xdr:to>
      <xdr:col>5</xdr:col>
      <xdr:colOff>409575</xdr:colOff>
      <xdr:row>100</xdr:row>
      <xdr:rowOff>39370</xdr:rowOff>
    </xdr:to>
    <xdr:sp macro="" textlink="">
      <xdr:nvSpPr>
        <xdr:cNvPr id="286" name="フローチャート : 判断 285"/>
        <xdr:cNvSpPr/>
      </xdr:nvSpPr>
      <xdr:spPr>
        <a:xfrm>
          <a:off x="3746500" y="1708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132080</xdr:rowOff>
    </xdr:from>
    <xdr:to>
      <xdr:col>5</xdr:col>
      <xdr:colOff>409575</xdr:colOff>
      <xdr:row>104</xdr:row>
      <xdr:rowOff>62230</xdr:rowOff>
    </xdr:to>
    <xdr:sp macro="" textlink="">
      <xdr:nvSpPr>
        <xdr:cNvPr id="292" name="円/楕円 291"/>
        <xdr:cNvSpPr/>
      </xdr:nvSpPr>
      <xdr:spPr>
        <a:xfrm>
          <a:off x="3746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55897</xdr:rowOff>
    </xdr:from>
    <xdr:ext cx="405111" cy="259045"/>
    <xdr:sp macro="" textlink="">
      <xdr:nvSpPr>
        <xdr:cNvPr id="293" name="n_1aveValue【港湾・漁港】&#10;有形固定資産減価償却率"/>
        <xdr:cNvSpPr txBox="1"/>
      </xdr:nvSpPr>
      <xdr:spPr>
        <a:xfrm>
          <a:off x="3582043"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53357</xdr:rowOff>
    </xdr:from>
    <xdr:ext cx="405111" cy="259045"/>
    <xdr:sp macro="" textlink="">
      <xdr:nvSpPr>
        <xdr:cNvPr id="294" name="n_1mainValue【港湾・漁港】&#10;有形固定資産減価償却率"/>
        <xdr:cNvSpPr txBox="1"/>
      </xdr:nvSpPr>
      <xdr:spPr>
        <a:xfrm>
          <a:off x="3582043"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6" name="正方形/長方形 29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7" name="正方形/長方形 29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8" name="正方形/長方形 29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9" name="正方形/長方形 29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03" name="テキスト ボックス 302"/>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4" name="直線コネクタ 30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64606</xdr:rowOff>
    </xdr:from>
    <xdr:ext cx="531299" cy="259045"/>
    <xdr:sp macro="" textlink="">
      <xdr:nvSpPr>
        <xdr:cNvPr id="305" name="テキスト ボックス 304"/>
        <xdr:cNvSpPr txBox="1"/>
      </xdr:nvSpPr>
      <xdr:spPr>
        <a:xfrm>
          <a:off x="6072701" y="1858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6" name="直線コネクタ 30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07" name="テキスト ボックス 306"/>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08" name="直線コネクタ 30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09" name="テキスト ボックス 308"/>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0" name="直線コネクタ 30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11" name="テキスト ボックス 310"/>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2" name="直線コネクタ 31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129920</xdr:rowOff>
    </xdr:from>
    <xdr:ext cx="531299" cy="259045"/>
    <xdr:sp macro="" textlink="">
      <xdr:nvSpPr>
        <xdr:cNvPr id="313" name="テキスト ボックス 312"/>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4" name="直線コネクタ 31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146248</xdr:rowOff>
    </xdr:from>
    <xdr:ext cx="531299" cy="259045"/>
    <xdr:sp macro="" textlink="">
      <xdr:nvSpPr>
        <xdr:cNvPr id="315" name="テキスト ボックス 314"/>
        <xdr:cNvSpPr txBox="1"/>
      </xdr:nvSpPr>
      <xdr:spPr>
        <a:xfrm>
          <a:off x="6072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7" name="テキスト ボックス 31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170332</xdr:rowOff>
    </xdr:from>
    <xdr:to>
      <xdr:col>14</xdr:col>
      <xdr:colOff>79375</xdr:colOff>
      <xdr:row>105</xdr:row>
      <xdr:rowOff>100482</xdr:rowOff>
    </xdr:to>
    <xdr:sp macro="" textlink="">
      <xdr:nvSpPr>
        <xdr:cNvPr id="319" name="フローチャート : 判断 318"/>
        <xdr:cNvSpPr/>
      </xdr:nvSpPr>
      <xdr:spPr>
        <a:xfrm>
          <a:off x="9588500" y="180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165630</xdr:rowOff>
    </xdr:from>
    <xdr:to>
      <xdr:col>14</xdr:col>
      <xdr:colOff>79375</xdr:colOff>
      <xdr:row>108</xdr:row>
      <xdr:rowOff>95780</xdr:rowOff>
    </xdr:to>
    <xdr:sp macro="" textlink="">
      <xdr:nvSpPr>
        <xdr:cNvPr id="325" name="円/楕円 324"/>
        <xdr:cNvSpPr/>
      </xdr:nvSpPr>
      <xdr:spPr>
        <a:xfrm>
          <a:off x="9588500" y="18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103</xdr:row>
      <xdr:rowOff>117009</xdr:rowOff>
    </xdr:from>
    <xdr:ext cx="534377" cy="259045"/>
    <xdr:sp macro="" textlink="">
      <xdr:nvSpPr>
        <xdr:cNvPr id="326" name="n_1aveValue【港湾・漁港】&#10;一人当たり有形固定資産（償却資産）額"/>
        <xdr:cNvSpPr txBox="1"/>
      </xdr:nvSpPr>
      <xdr:spPr>
        <a:xfrm>
          <a:off x="9359411" y="177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60,562</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86907</xdr:rowOff>
    </xdr:from>
    <xdr:ext cx="534377" cy="259045"/>
    <xdr:sp macro="" textlink="">
      <xdr:nvSpPr>
        <xdr:cNvPr id="327" name="n_1mainValue【港湾・漁港】&#10;一人当たり有形固定資産（償却資産）額"/>
        <xdr:cNvSpPr txBox="1"/>
      </xdr:nvSpPr>
      <xdr:spPr>
        <a:xfrm>
          <a:off x="9359411" y="1860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9" name="直線コネクタ 3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0" name="テキスト ボックス 3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1" name="直線コネクタ 3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2" name="テキスト ボックス 3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3" name="直線コネクタ 3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4" name="テキスト ボックス 3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5" name="直線コネクタ 3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6" name="テキスト ボックス 3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7" name="直線コネクタ 3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48" name="テキスト ボックス 3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52" name="直線コネクタ 351"/>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53"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54" name="直線コネクタ 353"/>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55"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56" name="直線コネクタ 355"/>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57"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58" name="フローチャート : 判断 357"/>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59" name="フローチャート : 判断 358"/>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118745</xdr:rowOff>
    </xdr:from>
    <xdr:to>
      <xdr:col>22</xdr:col>
      <xdr:colOff>415925</xdr:colOff>
      <xdr:row>35</xdr:row>
      <xdr:rowOff>48895</xdr:rowOff>
    </xdr:to>
    <xdr:sp macro="" textlink="">
      <xdr:nvSpPr>
        <xdr:cNvPr id="365" name="円/楕円 364"/>
        <xdr:cNvSpPr/>
      </xdr:nvSpPr>
      <xdr:spPr>
        <a:xfrm>
          <a:off x="15430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66"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65422</xdr:rowOff>
    </xdr:from>
    <xdr:ext cx="405111" cy="259045"/>
    <xdr:sp macro="" textlink="">
      <xdr:nvSpPr>
        <xdr:cNvPr id="367" name="n_1mainValue【認定こども園・幼稚園・保育所】&#10;有形固定資産減価償却率"/>
        <xdr:cNvSpPr txBox="1"/>
      </xdr:nvSpPr>
      <xdr:spPr>
        <a:xfrm>
          <a:off x="15266043"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8" name="直線コネクタ 3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9" name="テキスト ボックス 37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0" name="直線コネクタ 3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1" name="テキスト ボックス 38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2" name="直線コネクタ 3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3" name="テキスト ボックス 38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4" name="直線コネクタ 3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5" name="テキスト ボックス 38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6" name="直線コネクタ 3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7" name="テキスト ボックス 38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9" name="テキスト ボックス 3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91" name="直線コネクタ 390"/>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92"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93" name="直線コネクタ 392"/>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94"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95" name="直線コネクタ 394"/>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96"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97" name="フローチャート : 判断 396"/>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98" name="フローチャート : 判断 397"/>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21590</xdr:rowOff>
    </xdr:from>
    <xdr:to>
      <xdr:col>31</xdr:col>
      <xdr:colOff>85725</xdr:colOff>
      <xdr:row>38</xdr:row>
      <xdr:rowOff>123190</xdr:rowOff>
    </xdr:to>
    <xdr:sp macro="" textlink="">
      <xdr:nvSpPr>
        <xdr:cNvPr id="404" name="円/楕円 403"/>
        <xdr:cNvSpPr/>
      </xdr:nvSpPr>
      <xdr:spPr>
        <a:xfrm>
          <a:off x="2127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405"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114317</xdr:rowOff>
    </xdr:from>
    <xdr:ext cx="469744" cy="259045"/>
    <xdr:sp macro="" textlink="">
      <xdr:nvSpPr>
        <xdr:cNvPr id="406" name="n_1mainValue【認定こども園・幼稚園・保育所】&#10;一人当たり面積"/>
        <xdr:cNvSpPr txBox="1"/>
      </xdr:nvSpPr>
      <xdr:spPr>
        <a:xfrm>
          <a:off x="210757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31" name="直線コネクタ 430"/>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32"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33" name="直線コネクタ 432"/>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34"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35" name="直線コネクタ 434"/>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36"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37" name="フローチャート : 判断 43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438" name="フローチャート : 判断 437"/>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101600</xdr:rowOff>
    </xdr:from>
    <xdr:to>
      <xdr:col>22</xdr:col>
      <xdr:colOff>415925</xdr:colOff>
      <xdr:row>56</xdr:row>
      <xdr:rowOff>31750</xdr:rowOff>
    </xdr:to>
    <xdr:sp macro="" textlink="">
      <xdr:nvSpPr>
        <xdr:cNvPr id="444" name="円/楕円 443"/>
        <xdr:cNvSpPr/>
      </xdr:nvSpPr>
      <xdr:spPr>
        <a:xfrm>
          <a:off x="15430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445"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48277</xdr:rowOff>
    </xdr:from>
    <xdr:ext cx="405111" cy="259045"/>
    <xdr:sp macro="" textlink="">
      <xdr:nvSpPr>
        <xdr:cNvPr id="446" name="n_1mainValue【学校施設】&#10;有形固定資産減価償却率"/>
        <xdr:cNvSpPr txBox="1"/>
      </xdr:nvSpPr>
      <xdr:spPr>
        <a:xfrm>
          <a:off x="15266043"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73" name="直線コネクタ 472"/>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74"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75" name="直線コネクタ 474"/>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76"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77" name="直線コネクタ 476"/>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78"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79" name="フローチャート : 判断 478"/>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80" name="フローチャート : 判断 479"/>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102688</xdr:rowOff>
    </xdr:from>
    <xdr:to>
      <xdr:col>31</xdr:col>
      <xdr:colOff>85725</xdr:colOff>
      <xdr:row>57</xdr:row>
      <xdr:rowOff>32838</xdr:rowOff>
    </xdr:to>
    <xdr:sp macro="" textlink="">
      <xdr:nvSpPr>
        <xdr:cNvPr id="486" name="円/楕円 485"/>
        <xdr:cNvSpPr/>
      </xdr:nvSpPr>
      <xdr:spPr>
        <a:xfrm>
          <a:off x="21272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65876</xdr:rowOff>
    </xdr:from>
    <xdr:ext cx="469744" cy="259045"/>
    <xdr:sp macro="" textlink="">
      <xdr:nvSpPr>
        <xdr:cNvPr id="487" name="n_1aveValue【学校施設】&#10;一人当たり面積"/>
        <xdr:cNvSpPr txBox="1"/>
      </xdr:nvSpPr>
      <xdr:spPr>
        <a:xfrm>
          <a:off x="2107572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49365</xdr:rowOff>
    </xdr:from>
    <xdr:ext cx="469744" cy="259045"/>
    <xdr:sp macro="" textlink="">
      <xdr:nvSpPr>
        <xdr:cNvPr id="488" name="n_1mainValue【学校施設】&#10;一人当たり面積"/>
        <xdr:cNvSpPr txBox="1"/>
      </xdr:nvSpPr>
      <xdr:spPr>
        <a:xfrm>
          <a:off x="21075727" y="947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99" name="直線コネクタ 4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0" name="テキスト ボックス 4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1" name="直線コネクタ 5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2" name="テキスト ボックス 5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3" name="直線コネクタ 5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4" name="テキスト ボックス 5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5" name="直線コネクタ 5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6" name="テキスト ボックス 5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7" name="直線コネクタ 5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8" name="テキスト ボックス 5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09" name="直線コネクタ 5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0" name="テキスト ボックス 5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514" name="直線コネクタ 513"/>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515"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516" name="直線コネクタ 515"/>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517"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518" name="直線コネクタ 517"/>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519"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20" name="フローチャート : 判断 519"/>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521" name="フローチャート : 判断 520"/>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116295</xdr:rowOff>
    </xdr:from>
    <xdr:to>
      <xdr:col>22</xdr:col>
      <xdr:colOff>415925</xdr:colOff>
      <xdr:row>78</xdr:row>
      <xdr:rowOff>46445</xdr:rowOff>
    </xdr:to>
    <xdr:sp macro="" textlink="">
      <xdr:nvSpPr>
        <xdr:cNvPr id="527" name="円/楕円 526"/>
        <xdr:cNvSpPr/>
      </xdr:nvSpPr>
      <xdr:spPr>
        <a:xfrm>
          <a:off x="15430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528"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62972</xdr:rowOff>
    </xdr:from>
    <xdr:ext cx="405111" cy="259045"/>
    <xdr:sp macro="" textlink="">
      <xdr:nvSpPr>
        <xdr:cNvPr id="529" name="n_1mainValue【児童館】&#10;有形固定資産減価償却率"/>
        <xdr:cNvSpPr txBox="1"/>
      </xdr:nvSpPr>
      <xdr:spPr>
        <a:xfrm>
          <a:off x="15266043"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0" name="直線コネクタ 5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1" name="テキスト ボックス 5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2" name="直線コネクタ 5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3" name="テキスト ボックス 5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4" name="直線コネクタ 5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5" name="テキスト ボックス 5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6" name="直線コネクタ 5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7" name="テキスト ボックス 5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8" name="直線コネクタ 5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9" name="テキスト ボックス 5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53" name="直線コネクタ 552"/>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54"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55" name="直線コネクタ 554"/>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56"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57" name="直線コネクタ 556"/>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58"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59" name="フローチャート : 判断 55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60" name="フローチャート : 判断 559"/>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566" name="円/楕円 56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567"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41927</xdr:rowOff>
    </xdr:from>
    <xdr:ext cx="469744" cy="259045"/>
    <xdr:sp macro="" textlink="">
      <xdr:nvSpPr>
        <xdr:cNvPr id="568"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6" name="正方形/長方形 5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9" name="テキスト ボックス 5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0" name="直線コネクタ 57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1" name="テキスト ボックス 58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2" name="直線コネクタ 58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3" name="テキスト ボックス 58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4" name="直線コネクタ 58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5" name="テキスト ボックス 58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6" name="直線コネクタ 58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7" name="テキスト ボックス 58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91" name="直線コネクタ 590"/>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92"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93" name="直線コネクタ 592"/>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94"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95" name="直線コネクタ 594"/>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96"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97" name="フローチャート : 判断 596"/>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98" name="フローチャート : 判断 597"/>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64263</xdr:rowOff>
    </xdr:from>
    <xdr:to>
      <xdr:col>22</xdr:col>
      <xdr:colOff>415925</xdr:colOff>
      <xdr:row>103</xdr:row>
      <xdr:rowOff>165863</xdr:rowOff>
    </xdr:to>
    <xdr:sp macro="" textlink="">
      <xdr:nvSpPr>
        <xdr:cNvPr id="604" name="円/楕円 603"/>
        <xdr:cNvSpPr/>
      </xdr:nvSpPr>
      <xdr:spPr>
        <a:xfrm>
          <a:off x="15430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24655</xdr:rowOff>
    </xdr:from>
    <xdr:ext cx="405111" cy="259045"/>
    <xdr:sp macro="" textlink="">
      <xdr:nvSpPr>
        <xdr:cNvPr id="605" name="n_1aveValue【公民館】&#10;有形固定資産減価償却率"/>
        <xdr:cNvSpPr txBox="1"/>
      </xdr:nvSpPr>
      <xdr:spPr>
        <a:xfrm>
          <a:off x="15266043"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156990</xdr:rowOff>
    </xdr:from>
    <xdr:ext cx="405111" cy="259045"/>
    <xdr:sp macro="" textlink="">
      <xdr:nvSpPr>
        <xdr:cNvPr id="606" name="n_1mainValue【公民館】&#10;有形固定資産減価償却率"/>
        <xdr:cNvSpPr txBox="1"/>
      </xdr:nvSpPr>
      <xdr:spPr>
        <a:xfrm>
          <a:off x="15266043"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15239</xdr:rowOff>
    </xdr:from>
    <xdr:to>
      <xdr:col>32</xdr:col>
      <xdr:colOff>186689</xdr:colOff>
      <xdr:row>107</xdr:row>
      <xdr:rowOff>64770</xdr:rowOff>
    </xdr:to>
    <xdr:cxnSp macro="">
      <xdr:nvCxnSpPr>
        <xdr:cNvPr id="630" name="直線コネクタ 629"/>
        <xdr:cNvCxnSpPr/>
      </xdr:nvCxnSpPr>
      <xdr:spPr>
        <a:xfrm flipV="1">
          <a:off x="22160864" y="17503139"/>
          <a:ext cx="0" cy="90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68597</xdr:rowOff>
    </xdr:from>
    <xdr:ext cx="469744" cy="259045"/>
    <xdr:sp macro="" textlink="">
      <xdr:nvSpPr>
        <xdr:cNvPr id="631" name="【公民館】&#10;一人当たり面積最小値テキスト"/>
        <xdr:cNvSpPr txBox="1"/>
      </xdr:nvSpPr>
      <xdr:spPr>
        <a:xfrm>
          <a:off x="222504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107</xdr:row>
      <xdr:rowOff>64770</xdr:rowOff>
    </xdr:from>
    <xdr:to>
      <xdr:col>32</xdr:col>
      <xdr:colOff>276225</xdr:colOff>
      <xdr:row>107</xdr:row>
      <xdr:rowOff>64770</xdr:rowOff>
    </xdr:to>
    <xdr:cxnSp macro="">
      <xdr:nvCxnSpPr>
        <xdr:cNvPr id="632" name="直線コネクタ 631"/>
        <xdr:cNvCxnSpPr/>
      </xdr:nvCxnSpPr>
      <xdr:spPr>
        <a:xfrm>
          <a:off x="22072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133366</xdr:rowOff>
    </xdr:from>
    <xdr:ext cx="469744" cy="259045"/>
    <xdr:sp macro="" textlink="">
      <xdr:nvSpPr>
        <xdr:cNvPr id="633" name="【公民館】&#10;一人当たり面積最大値テキスト"/>
        <xdr:cNvSpPr txBox="1"/>
      </xdr:nvSpPr>
      <xdr:spPr>
        <a:xfrm>
          <a:off x="22250400" y="1727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102</xdr:row>
      <xdr:rowOff>15239</xdr:rowOff>
    </xdr:from>
    <xdr:to>
      <xdr:col>32</xdr:col>
      <xdr:colOff>276225</xdr:colOff>
      <xdr:row>102</xdr:row>
      <xdr:rowOff>15239</xdr:rowOff>
    </xdr:to>
    <xdr:cxnSp macro="">
      <xdr:nvCxnSpPr>
        <xdr:cNvPr id="634" name="直線コネクタ 633"/>
        <xdr:cNvCxnSpPr/>
      </xdr:nvCxnSpPr>
      <xdr:spPr>
        <a:xfrm>
          <a:off x="22072600" y="1750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35"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6" name="フローチャート : 判断 635"/>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48261</xdr:rowOff>
    </xdr:from>
    <xdr:to>
      <xdr:col>31</xdr:col>
      <xdr:colOff>85725</xdr:colOff>
      <xdr:row>104</xdr:row>
      <xdr:rowOff>149861</xdr:rowOff>
    </xdr:to>
    <xdr:sp macro="" textlink="">
      <xdr:nvSpPr>
        <xdr:cNvPr id="637" name="フローチャート : 判断 636"/>
        <xdr:cNvSpPr/>
      </xdr:nvSpPr>
      <xdr:spPr>
        <a:xfrm>
          <a:off x="2127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48261</xdr:rowOff>
    </xdr:from>
    <xdr:to>
      <xdr:col>31</xdr:col>
      <xdr:colOff>85725</xdr:colOff>
      <xdr:row>99</xdr:row>
      <xdr:rowOff>149861</xdr:rowOff>
    </xdr:to>
    <xdr:sp macro="" textlink="">
      <xdr:nvSpPr>
        <xdr:cNvPr id="643" name="円/楕円 642"/>
        <xdr:cNvSpPr/>
      </xdr:nvSpPr>
      <xdr:spPr>
        <a:xfrm>
          <a:off x="21272500" y="170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140988</xdr:rowOff>
    </xdr:from>
    <xdr:ext cx="469744" cy="259045"/>
    <xdr:sp macro="" textlink="">
      <xdr:nvSpPr>
        <xdr:cNvPr id="644" name="n_1aveValue【公民館】&#10;一人当たり面積"/>
        <xdr:cNvSpPr txBox="1"/>
      </xdr:nvSpPr>
      <xdr:spPr>
        <a:xfrm>
          <a:off x="210757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166388</xdr:rowOff>
    </xdr:from>
    <xdr:ext cx="469744" cy="259045"/>
    <xdr:sp macro="" textlink="">
      <xdr:nvSpPr>
        <xdr:cNvPr id="645" name="n_1mainValue【公民館】&#10;一人当たり面積"/>
        <xdr:cNvSpPr txBox="1"/>
      </xdr:nvSpPr>
      <xdr:spPr>
        <a:xfrm>
          <a:off x="21075727" y="167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平成２７年度有形固定資産減価償却率については，港湾・漁港と公民館を除いて類似団体平均より高くなっている。類似団体平均より特に高くなっている施設は児童館や幼稚園・保育所であり，これらの施設については平成３０年度以降に移転や統廃合を予定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26,756
26,564
118.23
12,599,869
12,440,056
130,636
7,116,158
11,652,266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116840</xdr:rowOff>
    </xdr:from>
    <xdr:to>
      <xdr:col>5</xdr:col>
      <xdr:colOff>409575</xdr:colOff>
      <xdr:row>33</xdr:row>
      <xdr:rowOff>46990</xdr:rowOff>
    </xdr:to>
    <xdr:sp macro="" textlink="">
      <xdr:nvSpPr>
        <xdr:cNvPr id="69" name="円/楕円 68"/>
        <xdr:cNvSpPr/>
      </xdr:nvSpPr>
      <xdr:spPr>
        <a:xfrm>
          <a:off x="37465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63517</xdr:rowOff>
    </xdr:from>
    <xdr:ext cx="405111" cy="259045"/>
    <xdr:sp macro="" textlink="">
      <xdr:nvSpPr>
        <xdr:cNvPr id="70" name="n_1mainValue【図書館】&#10;有形固定資産減価償却率"/>
        <xdr:cNvSpPr txBox="1"/>
      </xdr:nvSpPr>
      <xdr:spPr>
        <a:xfrm>
          <a:off x="3582043"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158750</xdr:rowOff>
    </xdr:from>
    <xdr:to>
      <xdr:col>14</xdr:col>
      <xdr:colOff>79375</xdr:colOff>
      <xdr:row>40</xdr:row>
      <xdr:rowOff>88900</xdr:rowOff>
    </xdr:to>
    <xdr:sp macro="" textlink="">
      <xdr:nvSpPr>
        <xdr:cNvPr id="108" name="円/楕円 107"/>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80027</xdr:rowOff>
    </xdr:from>
    <xdr:ext cx="469744" cy="259045"/>
    <xdr:sp macro="" textlink="">
      <xdr:nvSpPr>
        <xdr:cNvPr id="109"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6531</xdr:rowOff>
    </xdr:from>
    <xdr:to>
      <xdr:col>6</xdr:col>
      <xdr:colOff>510540</xdr:colOff>
      <xdr:row>62</xdr:row>
      <xdr:rowOff>153488</xdr:rowOff>
    </xdr:to>
    <xdr:cxnSp macro="">
      <xdr:nvCxnSpPr>
        <xdr:cNvPr id="136" name="直線コネクタ 135"/>
        <xdr:cNvCxnSpPr/>
      </xdr:nvCxnSpPr>
      <xdr:spPr>
        <a:xfrm flipV="1">
          <a:off x="4634865" y="9607731"/>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157315</xdr:rowOff>
    </xdr:from>
    <xdr:ext cx="405111" cy="259045"/>
    <xdr:sp macro="" textlink="">
      <xdr:nvSpPr>
        <xdr:cNvPr id="137" name="【体育館・プール】&#10;有形固定資産減価償却率最小値テキスト"/>
        <xdr:cNvSpPr txBox="1"/>
      </xdr:nvSpPr>
      <xdr:spPr>
        <a:xfrm>
          <a:off x="4724400" y="1078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62</xdr:row>
      <xdr:rowOff>153488</xdr:rowOff>
    </xdr:from>
    <xdr:to>
      <xdr:col>6</xdr:col>
      <xdr:colOff>600075</xdr:colOff>
      <xdr:row>62</xdr:row>
      <xdr:rowOff>153488</xdr:rowOff>
    </xdr:to>
    <xdr:cxnSp macro="">
      <xdr:nvCxnSpPr>
        <xdr:cNvPr id="138" name="直線コネクタ 137"/>
        <xdr:cNvCxnSpPr/>
      </xdr:nvCxnSpPr>
      <xdr:spPr>
        <a:xfrm>
          <a:off x="4546600" y="1078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124658</xdr:rowOff>
    </xdr:from>
    <xdr:ext cx="405111" cy="259045"/>
    <xdr:sp macro="" textlink="">
      <xdr:nvSpPr>
        <xdr:cNvPr id="139" name="【体育館・プール】&#10;有形固定資産減価償却率最大値テキスト"/>
        <xdr:cNvSpPr txBox="1"/>
      </xdr:nvSpPr>
      <xdr:spPr>
        <a:xfrm>
          <a:off x="47244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6531</xdr:rowOff>
    </xdr:from>
    <xdr:to>
      <xdr:col>6</xdr:col>
      <xdr:colOff>600075</xdr:colOff>
      <xdr:row>56</xdr:row>
      <xdr:rowOff>6531</xdr:rowOff>
    </xdr:to>
    <xdr:cxnSp macro="">
      <xdr:nvCxnSpPr>
        <xdr:cNvPr id="140" name="直線コネクタ 139"/>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35396</xdr:rowOff>
    </xdr:from>
    <xdr:ext cx="405111" cy="259045"/>
    <xdr:sp macro="" textlink="">
      <xdr:nvSpPr>
        <xdr:cNvPr id="141" name="【体育館・プール】&#10;有形固定資産減価償却率平均値テキスト"/>
        <xdr:cNvSpPr txBox="1"/>
      </xdr:nvSpPr>
      <xdr:spPr>
        <a:xfrm>
          <a:off x="4724400" y="1032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56969</xdr:rowOff>
    </xdr:from>
    <xdr:to>
      <xdr:col>6</xdr:col>
      <xdr:colOff>561975</xdr:colOff>
      <xdr:row>60</xdr:row>
      <xdr:rowOff>158569</xdr:rowOff>
    </xdr:to>
    <xdr:sp macro="" textlink="">
      <xdr:nvSpPr>
        <xdr:cNvPr id="142" name="フローチャート : 判断 141"/>
        <xdr:cNvSpPr/>
      </xdr:nvSpPr>
      <xdr:spPr>
        <a:xfrm>
          <a:off x="45847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3" name="フローチャート : 判断 14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55897</xdr:rowOff>
    </xdr:from>
    <xdr:ext cx="405111" cy="259045"/>
    <xdr:sp macro="" textlink="">
      <xdr:nvSpPr>
        <xdr:cNvPr id="144" name="n_1aveValue【体育館・プー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48804</xdr:rowOff>
    </xdr:from>
    <xdr:to>
      <xdr:col>5</xdr:col>
      <xdr:colOff>409575</xdr:colOff>
      <xdr:row>63</xdr:row>
      <xdr:rowOff>150404</xdr:rowOff>
    </xdr:to>
    <xdr:sp macro="" textlink="">
      <xdr:nvSpPr>
        <xdr:cNvPr id="150" name="円/楕円 149"/>
        <xdr:cNvSpPr/>
      </xdr:nvSpPr>
      <xdr:spPr>
        <a:xfrm>
          <a:off x="3746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141531</xdr:rowOff>
    </xdr:from>
    <xdr:ext cx="405111" cy="259045"/>
    <xdr:sp macro="" textlink="">
      <xdr:nvSpPr>
        <xdr:cNvPr id="151" name="n_1mainValue【体育館・プール】&#10;有形固定資産減価償却率"/>
        <xdr:cNvSpPr txBox="1"/>
      </xdr:nvSpPr>
      <xdr:spPr>
        <a:xfrm>
          <a:off x="3582043"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8" name="直線コネクタ 177"/>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9"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0" name="直線コネクタ 179"/>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1"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2" name="直線コネクタ 181"/>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3"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4" name="フローチャート : 判断 183"/>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5" name="フローチャート : 判断 184"/>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6"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156573</xdr:rowOff>
    </xdr:from>
    <xdr:to>
      <xdr:col>14</xdr:col>
      <xdr:colOff>79375</xdr:colOff>
      <xdr:row>64</xdr:row>
      <xdr:rowOff>86723</xdr:rowOff>
    </xdr:to>
    <xdr:sp macro="" textlink="">
      <xdr:nvSpPr>
        <xdr:cNvPr id="192" name="円/楕円 191"/>
        <xdr:cNvSpPr/>
      </xdr:nvSpPr>
      <xdr:spPr>
        <a:xfrm>
          <a:off x="9588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77850</xdr:rowOff>
    </xdr:from>
    <xdr:ext cx="469744" cy="259045"/>
    <xdr:sp macro="" textlink="">
      <xdr:nvSpPr>
        <xdr:cNvPr id="193" name="n_1mainValue【体育館・プール】&#10;一人当たり面積"/>
        <xdr:cNvSpPr txBox="1"/>
      </xdr:nvSpPr>
      <xdr:spPr>
        <a:xfrm>
          <a:off x="9391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8" name="直線コネクタ 21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20" name="直線コネクタ 21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2" name="直線コネクタ 22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3"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4" name="フローチャート : 判断 22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5" name="フローチャート : 判断 22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6"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116839</xdr:rowOff>
    </xdr:from>
    <xdr:to>
      <xdr:col>5</xdr:col>
      <xdr:colOff>409575</xdr:colOff>
      <xdr:row>82</xdr:row>
      <xdr:rowOff>46989</xdr:rowOff>
    </xdr:to>
    <xdr:sp macro="" textlink="">
      <xdr:nvSpPr>
        <xdr:cNvPr id="232" name="円/楕円 231"/>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63516</xdr:rowOff>
    </xdr:from>
    <xdr:ext cx="405111" cy="259045"/>
    <xdr:sp macro="" textlink="">
      <xdr:nvSpPr>
        <xdr:cNvPr id="233" name="n_1mainValue【福祉施設】&#10;有形固定資産減価償却率"/>
        <xdr:cNvSpPr txBox="1"/>
      </xdr:nvSpPr>
      <xdr:spPr>
        <a:xfrm>
          <a:off x="3582043"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9" name="直線コネクタ 258"/>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60"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1" name="直線コネクタ 260"/>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2"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3" name="直線コネクタ 262"/>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4"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5" name="フローチャート : 判断 264"/>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6" name="フローチャート : 判断 265"/>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7"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168548</xdr:rowOff>
    </xdr:from>
    <xdr:to>
      <xdr:col>14</xdr:col>
      <xdr:colOff>79375</xdr:colOff>
      <xdr:row>84</xdr:row>
      <xdr:rowOff>98698</xdr:rowOff>
    </xdr:to>
    <xdr:sp macro="" textlink="">
      <xdr:nvSpPr>
        <xdr:cNvPr id="273" name="円/楕円 272"/>
        <xdr:cNvSpPr/>
      </xdr:nvSpPr>
      <xdr:spPr>
        <a:xfrm>
          <a:off x="9588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89825</xdr:rowOff>
    </xdr:from>
    <xdr:ext cx="469744" cy="259045"/>
    <xdr:sp macro="" textlink="">
      <xdr:nvSpPr>
        <xdr:cNvPr id="274" name="n_1mainValue【福祉施設】&#10;一人当たり面積"/>
        <xdr:cNvSpPr txBox="1"/>
      </xdr:nvSpPr>
      <xdr:spPr>
        <a:xfrm>
          <a:off x="93917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13336</xdr:rowOff>
    </xdr:from>
    <xdr:to>
      <xdr:col>6</xdr:col>
      <xdr:colOff>510540</xdr:colOff>
      <xdr:row>109</xdr:row>
      <xdr:rowOff>30480</xdr:rowOff>
    </xdr:to>
    <xdr:cxnSp macro="">
      <xdr:nvCxnSpPr>
        <xdr:cNvPr id="299" name="直線コネクタ 298"/>
        <xdr:cNvCxnSpPr/>
      </xdr:nvCxnSpPr>
      <xdr:spPr>
        <a:xfrm flipV="1">
          <a:off x="4634865" y="17501236"/>
          <a:ext cx="0" cy="1217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34307</xdr:rowOff>
    </xdr:from>
    <xdr:ext cx="405111" cy="259045"/>
    <xdr:sp macro="" textlink="">
      <xdr:nvSpPr>
        <xdr:cNvPr id="300" name="【市民会館】&#10;有形固定資産減価償却率最小値テキスト"/>
        <xdr:cNvSpPr txBox="1"/>
      </xdr:nvSpPr>
      <xdr:spPr>
        <a:xfrm>
          <a:off x="47244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109</xdr:row>
      <xdr:rowOff>30480</xdr:rowOff>
    </xdr:from>
    <xdr:to>
      <xdr:col>6</xdr:col>
      <xdr:colOff>600075</xdr:colOff>
      <xdr:row>109</xdr:row>
      <xdr:rowOff>30480</xdr:rowOff>
    </xdr:to>
    <xdr:cxnSp macro="">
      <xdr:nvCxnSpPr>
        <xdr:cNvPr id="301" name="直線コネクタ 30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302" name="【市民会館】&#10;有形固定資産減価償却率最大値テキスト"/>
        <xdr:cNvSpPr txBox="1"/>
      </xdr:nvSpPr>
      <xdr:spPr>
        <a:xfrm>
          <a:off x="4724400" y="1727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102</xdr:row>
      <xdr:rowOff>13336</xdr:rowOff>
    </xdr:from>
    <xdr:to>
      <xdr:col>6</xdr:col>
      <xdr:colOff>600075</xdr:colOff>
      <xdr:row>102</xdr:row>
      <xdr:rowOff>13336</xdr:rowOff>
    </xdr:to>
    <xdr:cxnSp macro="">
      <xdr:nvCxnSpPr>
        <xdr:cNvPr id="303" name="直線コネクタ 302"/>
        <xdr:cNvCxnSpPr/>
      </xdr:nvCxnSpPr>
      <xdr:spPr>
        <a:xfrm>
          <a:off x="4546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121938</xdr:rowOff>
    </xdr:from>
    <xdr:ext cx="405111" cy="259045"/>
    <xdr:sp macro="" textlink="">
      <xdr:nvSpPr>
        <xdr:cNvPr id="304" name="【市民会館】&#10;有形固定資産減価償却率平均値テキスト"/>
        <xdr:cNvSpPr txBox="1"/>
      </xdr:nvSpPr>
      <xdr:spPr>
        <a:xfrm>
          <a:off x="47244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143511</xdr:rowOff>
    </xdr:from>
    <xdr:to>
      <xdr:col>6</xdr:col>
      <xdr:colOff>561975</xdr:colOff>
      <xdr:row>105</xdr:row>
      <xdr:rowOff>73661</xdr:rowOff>
    </xdr:to>
    <xdr:sp macro="" textlink="">
      <xdr:nvSpPr>
        <xdr:cNvPr id="305" name="フローチャート : 判断 304"/>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44450</xdr:rowOff>
    </xdr:from>
    <xdr:to>
      <xdr:col>5</xdr:col>
      <xdr:colOff>409575</xdr:colOff>
      <xdr:row>105</xdr:row>
      <xdr:rowOff>146050</xdr:rowOff>
    </xdr:to>
    <xdr:sp macro="" textlink="">
      <xdr:nvSpPr>
        <xdr:cNvPr id="306" name="フローチャート : 判断 305"/>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137177</xdr:rowOff>
    </xdr:from>
    <xdr:ext cx="405111" cy="259045"/>
    <xdr:sp macro="" textlink="">
      <xdr:nvSpPr>
        <xdr:cNvPr id="307" name="n_1aveValue【市民会館】&#10;有形固定資産減価償却率"/>
        <xdr:cNvSpPr txBox="1"/>
      </xdr:nvSpPr>
      <xdr:spPr>
        <a:xfrm>
          <a:off x="3582043"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120650</xdr:rowOff>
    </xdr:from>
    <xdr:to>
      <xdr:col>5</xdr:col>
      <xdr:colOff>409575</xdr:colOff>
      <xdr:row>100</xdr:row>
      <xdr:rowOff>50800</xdr:rowOff>
    </xdr:to>
    <xdr:sp macro="" textlink="">
      <xdr:nvSpPr>
        <xdr:cNvPr id="313" name="円/楕円 312"/>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67327</xdr:rowOff>
    </xdr:from>
    <xdr:ext cx="469744" cy="259045"/>
    <xdr:sp macro="" textlink="">
      <xdr:nvSpPr>
        <xdr:cNvPr id="314"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6" name="直線コネクタ 335"/>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7"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8" name="直線コネクタ 33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9"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40" name="直線コネクタ 339"/>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41"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42" name="フローチャート : 判断 341"/>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43" name="フローチャート : 判断 342"/>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4"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89408</xdr:rowOff>
    </xdr:from>
    <xdr:to>
      <xdr:col>14</xdr:col>
      <xdr:colOff>79375</xdr:colOff>
      <xdr:row>105</xdr:row>
      <xdr:rowOff>19558</xdr:rowOff>
    </xdr:to>
    <xdr:sp macro="" textlink="">
      <xdr:nvSpPr>
        <xdr:cNvPr id="350" name="円/楕円 349"/>
        <xdr:cNvSpPr/>
      </xdr:nvSpPr>
      <xdr:spPr>
        <a:xfrm>
          <a:off x="9588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10685</xdr:rowOff>
    </xdr:from>
    <xdr:ext cx="469744" cy="259045"/>
    <xdr:sp macro="" textlink="">
      <xdr:nvSpPr>
        <xdr:cNvPr id="351" name="n_1mainValue【市民会館】&#10;一人当たり面積"/>
        <xdr:cNvSpPr txBox="1"/>
      </xdr:nvSpPr>
      <xdr:spPr>
        <a:xfrm>
          <a:off x="9391727"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19050</xdr:rowOff>
    </xdr:from>
    <xdr:to>
      <xdr:col>23</xdr:col>
      <xdr:colOff>516889</xdr:colOff>
      <xdr:row>40</xdr:row>
      <xdr:rowOff>110490</xdr:rowOff>
    </xdr:to>
    <xdr:cxnSp macro="">
      <xdr:nvCxnSpPr>
        <xdr:cNvPr id="374" name="直線コネクタ 373"/>
        <xdr:cNvCxnSpPr/>
      </xdr:nvCxnSpPr>
      <xdr:spPr>
        <a:xfrm flipV="1">
          <a:off x="16318864" y="584835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375" name="【一般廃棄物処理施設】&#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376" name="直線コネクタ 375"/>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137177</xdr:rowOff>
    </xdr:from>
    <xdr:ext cx="405111" cy="259045"/>
    <xdr:sp macro="" textlink="">
      <xdr:nvSpPr>
        <xdr:cNvPr id="377" name="【一般廃棄物処理施設】&#10;有形固定資産減価償却率最大値テキスト"/>
        <xdr:cNvSpPr txBox="1"/>
      </xdr:nvSpPr>
      <xdr:spPr>
        <a:xfrm>
          <a:off x="164084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34</xdr:row>
      <xdr:rowOff>19050</xdr:rowOff>
    </xdr:from>
    <xdr:to>
      <xdr:col>23</xdr:col>
      <xdr:colOff>606425</xdr:colOff>
      <xdr:row>34</xdr:row>
      <xdr:rowOff>19050</xdr:rowOff>
    </xdr:to>
    <xdr:cxnSp macro="">
      <xdr:nvCxnSpPr>
        <xdr:cNvPr id="378" name="直線コネクタ 377"/>
        <xdr:cNvCxnSpPr/>
      </xdr:nvCxnSpPr>
      <xdr:spPr>
        <a:xfrm>
          <a:off x="16230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60977</xdr:rowOff>
    </xdr:from>
    <xdr:ext cx="405111" cy="259045"/>
    <xdr:sp macro="" textlink="">
      <xdr:nvSpPr>
        <xdr:cNvPr id="379" name="【一般廃棄物処理施設】&#10;有形固定資産減価償却率平均値テキスト"/>
        <xdr:cNvSpPr txBox="1"/>
      </xdr:nvSpPr>
      <xdr:spPr>
        <a:xfrm>
          <a:off x="164084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380" name="フローチャート : 判断 37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169418</xdr:rowOff>
    </xdr:from>
    <xdr:to>
      <xdr:col>22</xdr:col>
      <xdr:colOff>415925</xdr:colOff>
      <xdr:row>37</xdr:row>
      <xdr:rowOff>99568</xdr:rowOff>
    </xdr:to>
    <xdr:sp macro="" textlink="">
      <xdr:nvSpPr>
        <xdr:cNvPr id="381" name="フローチャート : 判断 380"/>
        <xdr:cNvSpPr/>
      </xdr:nvSpPr>
      <xdr:spPr>
        <a:xfrm>
          <a:off x="15430500" y="63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90695</xdr:rowOff>
    </xdr:from>
    <xdr:ext cx="405111" cy="259045"/>
    <xdr:sp macro="" textlink="">
      <xdr:nvSpPr>
        <xdr:cNvPr id="382" name="n_1aveValue【一般廃棄物処理施設】&#10;有形固定資産減価償却率"/>
        <xdr:cNvSpPr txBox="1"/>
      </xdr:nvSpPr>
      <xdr:spPr>
        <a:xfrm>
          <a:off x="15266043"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135128</xdr:rowOff>
    </xdr:from>
    <xdr:to>
      <xdr:col>22</xdr:col>
      <xdr:colOff>415925</xdr:colOff>
      <xdr:row>33</xdr:row>
      <xdr:rowOff>65278</xdr:rowOff>
    </xdr:to>
    <xdr:sp macro="" textlink="">
      <xdr:nvSpPr>
        <xdr:cNvPr id="388" name="円/楕円 387"/>
        <xdr:cNvSpPr/>
      </xdr:nvSpPr>
      <xdr:spPr>
        <a:xfrm>
          <a:off x="15430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81805</xdr:rowOff>
    </xdr:from>
    <xdr:ext cx="405111" cy="259045"/>
    <xdr:sp macro="" textlink="">
      <xdr:nvSpPr>
        <xdr:cNvPr id="389" name="n_1mainValue【一般廃棄物処理施設】&#10;有形固定資産減価償却率"/>
        <xdr:cNvSpPr txBox="1"/>
      </xdr:nvSpPr>
      <xdr:spPr>
        <a:xfrm>
          <a:off x="15266043" y="539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0" name="直線コネクタ 3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1" name="テキスト ボックス 4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2" name="直線コネクタ 4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3" name="テキスト ボックス 40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5" name="テキスト ボックス 4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6" name="直線コネクタ 4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7" name="テキスト ボックス 4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8" name="直線コネクタ 4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9" name="テキスト ボックス 4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3" name="直線コネクタ 412"/>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4"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5" name="直線コネクタ 414"/>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6"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17" name="直線コネクタ 416"/>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18"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19" name="フローチャート : 判断 418"/>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420" name="フローチャート : 判断 419"/>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87822</xdr:rowOff>
    </xdr:from>
    <xdr:ext cx="534377" cy="259045"/>
    <xdr:sp macro="" textlink="">
      <xdr:nvSpPr>
        <xdr:cNvPr id="421" name="n_1aveValue【一般廃棄物処理施設】&#10;一人当たり有形固定資産（償却資産）額"/>
        <xdr:cNvSpPr txBox="1"/>
      </xdr:nvSpPr>
      <xdr:spPr>
        <a:xfrm>
          <a:off x="21043411" y="67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42027</xdr:rowOff>
    </xdr:from>
    <xdr:to>
      <xdr:col>31</xdr:col>
      <xdr:colOff>85725</xdr:colOff>
      <xdr:row>37</xdr:row>
      <xdr:rowOff>143627</xdr:rowOff>
    </xdr:to>
    <xdr:sp macro="" textlink="">
      <xdr:nvSpPr>
        <xdr:cNvPr id="427" name="円/楕円 426"/>
        <xdr:cNvSpPr/>
      </xdr:nvSpPr>
      <xdr:spPr>
        <a:xfrm>
          <a:off x="21272500" y="63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160154</xdr:rowOff>
    </xdr:from>
    <xdr:ext cx="599010" cy="259045"/>
    <xdr:sp macro="" textlink="">
      <xdr:nvSpPr>
        <xdr:cNvPr id="428" name="n_1mainValue【一般廃棄物処理施設】&#10;一人当たり有形固定資産（償却資産）額"/>
        <xdr:cNvSpPr txBox="1"/>
      </xdr:nvSpPr>
      <xdr:spPr>
        <a:xfrm>
          <a:off x="21011094" y="616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0" name="テキスト ボックス 43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52" name="直線コネクタ 451"/>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53"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54" name="直線コネクタ 453"/>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5"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56" name="直線コネクタ 45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57"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58" name="フローチャート : 判断 457"/>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459" name="フローチャート : 判断 45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460"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25400</xdr:rowOff>
    </xdr:from>
    <xdr:to>
      <xdr:col>22</xdr:col>
      <xdr:colOff>415925</xdr:colOff>
      <xdr:row>58</xdr:row>
      <xdr:rowOff>127000</xdr:rowOff>
    </xdr:to>
    <xdr:sp macro="" textlink="">
      <xdr:nvSpPr>
        <xdr:cNvPr id="466" name="円/楕円 465"/>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143527</xdr:rowOff>
    </xdr:from>
    <xdr:ext cx="405111" cy="259045"/>
    <xdr:sp macro="" textlink="">
      <xdr:nvSpPr>
        <xdr:cNvPr id="467" name="n_1mainValue【保健センター・保健所】&#10;有形固定資産減価償却率"/>
        <xdr:cNvSpPr txBox="1"/>
      </xdr:nvSpPr>
      <xdr:spPr>
        <a:xfrm>
          <a:off x="15266043"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91" name="直線コネクタ 490"/>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92"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93" name="直線コネクタ 492"/>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94"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95" name="直線コネクタ 494"/>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96"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97" name="フローチャート : 判断 49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98" name="フローチャート : 判断 49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99"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86360</xdr:rowOff>
    </xdr:from>
    <xdr:to>
      <xdr:col>31</xdr:col>
      <xdr:colOff>85725</xdr:colOff>
      <xdr:row>63</xdr:row>
      <xdr:rowOff>16510</xdr:rowOff>
    </xdr:to>
    <xdr:sp macro="" textlink="">
      <xdr:nvSpPr>
        <xdr:cNvPr id="505" name="円/楕円 504"/>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7637</xdr:rowOff>
    </xdr:from>
    <xdr:ext cx="469744" cy="259045"/>
    <xdr:sp macro="" textlink="">
      <xdr:nvSpPr>
        <xdr:cNvPr id="506"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7" name="直線コネクタ 5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8" name="テキスト ボックス 5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9" name="直線コネクタ 5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0" name="テキスト ボックス 5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1" name="直線コネクタ 5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2" name="テキスト ボックス 5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3" name="直線コネクタ 5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4" name="テキスト ボックス 5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5" name="直線コネクタ 5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6" name="テキスト ボックス 5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7" name="直線コネクタ 5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8" name="テキスト ボックス 5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0" name="テキスト ボックス 5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532" name="直線コネクタ 53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533"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534" name="直線コネクタ 53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35"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36" name="直線コネクタ 53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537"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38" name="フローチャート : 判断 537"/>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539" name="フローチャート : 判断 538"/>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540"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109764</xdr:rowOff>
    </xdr:from>
    <xdr:to>
      <xdr:col>22</xdr:col>
      <xdr:colOff>415925</xdr:colOff>
      <xdr:row>79</xdr:row>
      <xdr:rowOff>39914</xdr:rowOff>
    </xdr:to>
    <xdr:sp macro="" textlink="">
      <xdr:nvSpPr>
        <xdr:cNvPr id="546" name="円/楕円 545"/>
        <xdr:cNvSpPr/>
      </xdr:nvSpPr>
      <xdr:spPr>
        <a:xfrm>
          <a:off x="15430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56441</xdr:rowOff>
    </xdr:from>
    <xdr:ext cx="405111" cy="259045"/>
    <xdr:sp macro="" textlink="">
      <xdr:nvSpPr>
        <xdr:cNvPr id="547" name="n_1mainValue【消防施設】&#10;有形固定資産減価償却率"/>
        <xdr:cNvSpPr txBox="1"/>
      </xdr:nvSpPr>
      <xdr:spPr>
        <a:xfrm>
          <a:off x="15266043"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8" name="直線コネクタ 5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9" name="テキスト ボックス 5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0" name="直線コネクタ 5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1" name="テキスト ボックス 5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2" name="直線コネクタ 5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3" name="テキスト ボックス 5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4" name="直線コネクタ 5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5" name="テキスト ボックス 5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69" name="直線コネクタ 568"/>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70"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71" name="直線コネクタ 57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72"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73" name="直線コネクタ 572"/>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74"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75" name="フローチャート : 判断 574"/>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76" name="フローチャート : 判断 575"/>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100855</xdr:rowOff>
    </xdr:from>
    <xdr:ext cx="469744" cy="259045"/>
    <xdr:sp macro="" textlink="">
      <xdr:nvSpPr>
        <xdr:cNvPr id="577"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8" name="テキスト ボックス 5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9" name="テキスト ボックス 5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0" name="テキスト ボックス 5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1" name="テキスト ボックス 5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2" name="テキスト ボックス 5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42163</xdr:rowOff>
    </xdr:from>
    <xdr:to>
      <xdr:col>31</xdr:col>
      <xdr:colOff>85725</xdr:colOff>
      <xdr:row>84</xdr:row>
      <xdr:rowOff>143763</xdr:rowOff>
    </xdr:to>
    <xdr:sp macro="" textlink="">
      <xdr:nvSpPr>
        <xdr:cNvPr id="583" name="円/楕円 582"/>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134890</xdr:rowOff>
    </xdr:from>
    <xdr:ext cx="469744" cy="259045"/>
    <xdr:sp macro="" textlink="">
      <xdr:nvSpPr>
        <xdr:cNvPr id="584"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03" name="テキスト ボックス 60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153924</xdr:rowOff>
    </xdr:from>
    <xdr:to>
      <xdr:col>23</xdr:col>
      <xdr:colOff>516889</xdr:colOff>
      <xdr:row>108</xdr:row>
      <xdr:rowOff>126492</xdr:rowOff>
    </xdr:to>
    <xdr:cxnSp macro="">
      <xdr:nvCxnSpPr>
        <xdr:cNvPr id="607" name="直線コネクタ 606"/>
        <xdr:cNvCxnSpPr/>
      </xdr:nvCxnSpPr>
      <xdr:spPr>
        <a:xfrm flipV="1">
          <a:off x="16318864" y="17641824"/>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130319</xdr:rowOff>
    </xdr:from>
    <xdr:ext cx="405111" cy="259045"/>
    <xdr:sp macro="" textlink="">
      <xdr:nvSpPr>
        <xdr:cNvPr id="608" name="【庁舎】&#10;有形固定資産減価償却率最小値テキスト"/>
        <xdr:cNvSpPr txBox="1"/>
      </xdr:nvSpPr>
      <xdr:spPr>
        <a:xfrm>
          <a:off x="164084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108</xdr:row>
      <xdr:rowOff>126492</xdr:rowOff>
    </xdr:from>
    <xdr:to>
      <xdr:col>23</xdr:col>
      <xdr:colOff>606425</xdr:colOff>
      <xdr:row>108</xdr:row>
      <xdr:rowOff>126492</xdr:rowOff>
    </xdr:to>
    <xdr:cxnSp macro="">
      <xdr:nvCxnSpPr>
        <xdr:cNvPr id="609" name="直線コネクタ 608"/>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100601</xdr:rowOff>
    </xdr:from>
    <xdr:ext cx="405111" cy="259045"/>
    <xdr:sp macro="" textlink="">
      <xdr:nvSpPr>
        <xdr:cNvPr id="610" name="【庁舎】&#10;有形固定資産減価償却率最大値テキスト"/>
        <xdr:cNvSpPr txBox="1"/>
      </xdr:nvSpPr>
      <xdr:spPr>
        <a:xfrm>
          <a:off x="16408400" y="174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102</xdr:row>
      <xdr:rowOff>153924</xdr:rowOff>
    </xdr:from>
    <xdr:to>
      <xdr:col>23</xdr:col>
      <xdr:colOff>606425</xdr:colOff>
      <xdr:row>102</xdr:row>
      <xdr:rowOff>153924</xdr:rowOff>
    </xdr:to>
    <xdr:cxnSp macro="">
      <xdr:nvCxnSpPr>
        <xdr:cNvPr id="611" name="直線コネクタ 610"/>
        <xdr:cNvCxnSpPr/>
      </xdr:nvCxnSpPr>
      <xdr:spPr>
        <a:xfrm>
          <a:off x="16230600" y="17641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106697</xdr:rowOff>
    </xdr:from>
    <xdr:ext cx="405111" cy="259045"/>
    <xdr:sp macro="" textlink="">
      <xdr:nvSpPr>
        <xdr:cNvPr id="612" name="【庁舎】&#10;有形固定資産減価償却率平均値テキスト"/>
        <xdr:cNvSpPr txBox="1"/>
      </xdr:nvSpPr>
      <xdr:spPr>
        <a:xfrm>
          <a:off x="16408400" y="1810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128270</xdr:rowOff>
    </xdr:from>
    <xdr:to>
      <xdr:col>23</xdr:col>
      <xdr:colOff>568325</xdr:colOff>
      <xdr:row>106</xdr:row>
      <xdr:rowOff>58420</xdr:rowOff>
    </xdr:to>
    <xdr:sp macro="" textlink="">
      <xdr:nvSpPr>
        <xdr:cNvPr id="613" name="フローチャート : 判断 612"/>
        <xdr:cNvSpPr/>
      </xdr:nvSpPr>
      <xdr:spPr>
        <a:xfrm>
          <a:off x="16268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130556</xdr:rowOff>
    </xdr:from>
    <xdr:to>
      <xdr:col>22</xdr:col>
      <xdr:colOff>415925</xdr:colOff>
      <xdr:row>106</xdr:row>
      <xdr:rowOff>60706</xdr:rowOff>
    </xdr:to>
    <xdr:sp macro="" textlink="">
      <xdr:nvSpPr>
        <xdr:cNvPr id="614" name="フローチャート : 判断 613"/>
        <xdr:cNvSpPr/>
      </xdr:nvSpPr>
      <xdr:spPr>
        <a:xfrm>
          <a:off x="15430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51833</xdr:rowOff>
    </xdr:from>
    <xdr:ext cx="405111" cy="259045"/>
    <xdr:sp macro="" textlink="">
      <xdr:nvSpPr>
        <xdr:cNvPr id="615" name="n_1aveValue【庁舎】&#10;有形固定資産減価償却率"/>
        <xdr:cNvSpPr txBox="1"/>
      </xdr:nvSpPr>
      <xdr:spPr>
        <a:xfrm>
          <a:off x="15266043" y="182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18542</xdr:rowOff>
    </xdr:from>
    <xdr:to>
      <xdr:col>22</xdr:col>
      <xdr:colOff>415925</xdr:colOff>
      <xdr:row>101</xdr:row>
      <xdr:rowOff>120142</xdr:rowOff>
    </xdr:to>
    <xdr:sp macro="" textlink="">
      <xdr:nvSpPr>
        <xdr:cNvPr id="621" name="円/楕円 620"/>
        <xdr:cNvSpPr/>
      </xdr:nvSpPr>
      <xdr:spPr>
        <a:xfrm>
          <a:off x="15430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136669</xdr:rowOff>
    </xdr:from>
    <xdr:ext cx="405111" cy="259045"/>
    <xdr:sp macro="" textlink="">
      <xdr:nvSpPr>
        <xdr:cNvPr id="622" name="n_1mainValue【庁舎】&#10;有形固定資産減価償却率"/>
        <xdr:cNvSpPr txBox="1"/>
      </xdr:nvSpPr>
      <xdr:spPr>
        <a:xfrm>
          <a:off x="15266043"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3" name="テキスト ボックス 6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47" name="直線コネクタ 646"/>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48"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49" name="直線コネクタ 648"/>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50"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51" name="直線コネクタ 650"/>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652"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53" name="フローチャート : 判断 652"/>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54" name="フローチャート : 判断 653"/>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655"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170180</xdr:rowOff>
    </xdr:from>
    <xdr:to>
      <xdr:col>31</xdr:col>
      <xdr:colOff>85725</xdr:colOff>
      <xdr:row>106</xdr:row>
      <xdr:rowOff>100330</xdr:rowOff>
    </xdr:to>
    <xdr:sp macro="" textlink="">
      <xdr:nvSpPr>
        <xdr:cNvPr id="661" name="円/楕円 660"/>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91457</xdr:rowOff>
    </xdr:from>
    <xdr:ext cx="469744" cy="259045"/>
    <xdr:sp macro="" textlink="">
      <xdr:nvSpPr>
        <xdr:cNvPr id="662" name="n_1mainValue【庁舎】&#10;一人当たり面積"/>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aseline="0">
              <a:solidFill>
                <a:schemeClr val="dk1"/>
              </a:solidFill>
              <a:effectLst/>
              <a:latin typeface="+mn-lt"/>
              <a:ea typeface="+mn-ea"/>
              <a:cs typeface="+mn-cs"/>
            </a:rPr>
            <a:t>　平成２７年度有形固定資産減価償却率については，体育館・プールを除いて類似団体平均より高くなっている。類似団体平均より特に高くなっている施設は図書館であるが，平成２９年度に移転事業を完了している。また，庁舎についても移転事業を予定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26,756
26,564
118.23
12,599,869
12,440,056
130,636
7,116,158
11,652,266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平成２４年度以降</a:t>
          </a:r>
          <a:r>
            <a:rPr kumimoji="1" lang="ja-JP" altLang="en-US" sz="1100">
              <a:solidFill>
                <a:schemeClr val="dk1"/>
              </a:solidFill>
              <a:latin typeface="+mn-lt"/>
              <a:ea typeface="+mn-ea"/>
              <a:cs typeface="+mn-cs"/>
            </a:rPr>
            <a:t>はほぼ</a:t>
          </a:r>
          <a:r>
            <a:rPr kumimoji="1" lang="ja-JP" altLang="ja-JP" sz="1100">
              <a:solidFill>
                <a:schemeClr val="dk1"/>
              </a:solidFill>
              <a:latin typeface="+mn-lt"/>
              <a:ea typeface="+mn-ea"/>
              <a:cs typeface="+mn-cs"/>
            </a:rPr>
            <a:t>横ばいで推移し，類似団体平均を</a:t>
          </a:r>
          <a:r>
            <a:rPr kumimoji="1" lang="en-US" altLang="ja-JP" sz="1100">
              <a:solidFill>
                <a:schemeClr val="dk1"/>
              </a:solidFill>
              <a:latin typeface="+mn-lt"/>
              <a:ea typeface="+mn-ea"/>
              <a:cs typeface="+mn-cs"/>
            </a:rPr>
            <a:t>0.04</a:t>
          </a:r>
          <a:r>
            <a:rPr kumimoji="1" lang="ja-JP" altLang="ja-JP" sz="1100">
              <a:solidFill>
                <a:schemeClr val="dk1"/>
              </a:solidFill>
              <a:latin typeface="+mn-lt"/>
              <a:ea typeface="+mn-ea"/>
              <a:cs typeface="+mn-cs"/>
            </a:rPr>
            <a:t>ポイント上回っている。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年度は</a:t>
          </a:r>
          <a:r>
            <a:rPr kumimoji="1" lang="ja-JP" altLang="en-US" sz="1100">
              <a:solidFill>
                <a:schemeClr val="dk1"/>
              </a:solidFill>
              <a:latin typeface="+mn-lt"/>
              <a:ea typeface="+mn-ea"/>
              <a:cs typeface="+mn-cs"/>
            </a:rPr>
            <a:t>前年度と比べ</a:t>
          </a:r>
          <a:r>
            <a:rPr kumimoji="1" lang="ja-JP" altLang="ja-JP" sz="1100">
              <a:solidFill>
                <a:schemeClr val="dk1"/>
              </a:solidFill>
              <a:latin typeface="+mn-lt"/>
              <a:ea typeface="+mn-ea"/>
              <a:cs typeface="+mn-cs"/>
            </a:rPr>
            <a:t>，基準財政収入額は</a:t>
          </a:r>
          <a:r>
            <a:rPr kumimoji="1" lang="en-US" altLang="ja-JP" sz="1100">
              <a:solidFill>
                <a:schemeClr val="dk1"/>
              </a:solidFill>
              <a:latin typeface="+mn-lt"/>
              <a:ea typeface="+mn-ea"/>
              <a:cs typeface="+mn-cs"/>
            </a:rPr>
            <a:t>18</a:t>
          </a:r>
          <a:r>
            <a:rPr kumimoji="1" lang="ja-JP" altLang="ja-JP" sz="1100">
              <a:solidFill>
                <a:schemeClr val="dk1"/>
              </a:solidFill>
              <a:latin typeface="+mn-lt"/>
              <a:ea typeface="+mn-ea"/>
              <a:cs typeface="+mn-cs"/>
            </a:rPr>
            <a:t>百万</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しているものの，基準財政需要額</a:t>
          </a:r>
          <a:r>
            <a:rPr kumimoji="1" lang="ja-JP" altLang="en-US" sz="1100">
              <a:solidFill>
                <a:schemeClr val="dk1"/>
              </a:solidFill>
              <a:latin typeface="+mn-lt"/>
              <a:ea typeface="+mn-ea"/>
              <a:cs typeface="+mn-cs"/>
            </a:rPr>
            <a:t>が</a:t>
          </a:r>
          <a:r>
            <a:rPr kumimoji="1" lang="en-US" altLang="ja-JP" sz="1100">
              <a:solidFill>
                <a:schemeClr val="dk1"/>
              </a:solidFill>
              <a:latin typeface="+mn-lt"/>
              <a:ea typeface="+mn-ea"/>
              <a:cs typeface="+mn-cs"/>
            </a:rPr>
            <a:t>39</a:t>
          </a:r>
          <a:r>
            <a:rPr kumimoji="1" lang="ja-JP" altLang="ja-JP" sz="1100">
              <a:solidFill>
                <a:schemeClr val="dk1"/>
              </a:solidFill>
              <a:latin typeface="+mn-lt"/>
              <a:ea typeface="+mn-ea"/>
              <a:cs typeface="+mn-cs"/>
            </a:rPr>
            <a:t>百万円増加しており，単年度の</a:t>
          </a:r>
          <a:r>
            <a:rPr kumimoji="1" lang="ja-JP" altLang="en-US" sz="1100">
              <a:solidFill>
                <a:schemeClr val="dk1"/>
              </a:solidFill>
              <a:latin typeface="+mn-lt"/>
              <a:ea typeface="+mn-ea"/>
              <a:cs typeface="+mn-cs"/>
            </a:rPr>
            <a:t>数値も低下傾向にある</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106892</xdr:rowOff>
    </xdr:to>
    <xdr:cxnSp macro="">
      <xdr:nvCxnSpPr>
        <xdr:cNvPr id="68" name="直線コネクタ 67"/>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4" name="直線コネクタ 73"/>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86783</xdr:rowOff>
    </xdr:to>
    <xdr:cxnSp macro="">
      <xdr:nvCxnSpPr>
        <xdr:cNvPr id="77" name="直線コネクタ 76"/>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72619</xdr:rowOff>
    </xdr:from>
    <xdr:ext cx="762000" cy="259045"/>
    <xdr:sp macro="" textlink="">
      <xdr:nvSpPr>
        <xdr:cNvPr id="88"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上昇し</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平成２４年度以降で最も</a:t>
          </a:r>
          <a:r>
            <a:rPr kumimoji="1" lang="ja-JP" altLang="ja-JP" sz="1100">
              <a:solidFill>
                <a:schemeClr val="dk1"/>
              </a:solidFill>
              <a:latin typeface="+mn-lt"/>
              <a:ea typeface="+mn-ea"/>
              <a:cs typeface="+mn-cs"/>
            </a:rPr>
            <a:t>高い</a:t>
          </a:r>
          <a:r>
            <a:rPr kumimoji="1" lang="ja-JP" altLang="en-US" sz="1100">
              <a:solidFill>
                <a:schemeClr val="dk1"/>
              </a:solidFill>
              <a:latin typeface="+mn-lt"/>
              <a:ea typeface="+mn-ea"/>
              <a:cs typeface="+mn-cs"/>
            </a:rPr>
            <a:t>数値に</a:t>
          </a:r>
          <a:r>
            <a:rPr kumimoji="1" lang="ja-JP" altLang="ja-JP" sz="1100">
              <a:solidFill>
                <a:schemeClr val="dk1"/>
              </a:solidFill>
              <a:latin typeface="+mn-lt"/>
              <a:ea typeface="+mn-ea"/>
              <a:cs typeface="+mn-cs"/>
            </a:rPr>
            <a:t>なっ</a:t>
          </a:r>
          <a:r>
            <a:rPr kumimoji="1" lang="ja-JP" altLang="en-US" sz="1100">
              <a:solidFill>
                <a:schemeClr val="dk1"/>
              </a:solidFill>
              <a:latin typeface="+mn-lt"/>
              <a:ea typeface="+mn-ea"/>
              <a:cs typeface="+mn-cs"/>
            </a:rPr>
            <a:t>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人件費及び繰出金に係る経常経費充当一般財源の比率が高くなっており，給与水準の適正化を図る必要がある。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94996</xdr:rowOff>
    </xdr:from>
    <xdr:to>
      <xdr:col>7</xdr:col>
      <xdr:colOff>152400</xdr:colOff>
      <xdr:row>64</xdr:row>
      <xdr:rowOff>53848</xdr:rowOff>
    </xdr:to>
    <xdr:cxnSp macro="">
      <xdr:nvCxnSpPr>
        <xdr:cNvPr id="129" name="直線コネクタ 128"/>
        <xdr:cNvCxnSpPr/>
      </xdr:nvCxnSpPr>
      <xdr:spPr>
        <a:xfrm>
          <a:off x="4114800" y="1089634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94996</xdr:rowOff>
    </xdr:from>
    <xdr:to>
      <xdr:col>6</xdr:col>
      <xdr:colOff>0</xdr:colOff>
      <xdr:row>63</xdr:row>
      <xdr:rowOff>148082</xdr:rowOff>
    </xdr:to>
    <xdr:cxnSp macro="">
      <xdr:nvCxnSpPr>
        <xdr:cNvPr id="132" name="直線コネクタ 131"/>
        <xdr:cNvCxnSpPr/>
      </xdr:nvCxnSpPr>
      <xdr:spPr>
        <a:xfrm flipV="1">
          <a:off x="3225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63</xdr:row>
      <xdr:rowOff>148082</xdr:rowOff>
    </xdr:to>
    <xdr:cxnSp macro="">
      <xdr:nvCxnSpPr>
        <xdr:cNvPr id="135" name="直線コネクタ 134"/>
        <xdr:cNvCxnSpPr/>
      </xdr:nvCxnSpPr>
      <xdr:spPr>
        <a:xfrm>
          <a:off x="2336800" y="107563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64</xdr:row>
      <xdr:rowOff>15240</xdr:rowOff>
    </xdr:to>
    <xdr:cxnSp macro="">
      <xdr:nvCxnSpPr>
        <xdr:cNvPr id="138" name="直線コネクタ 137"/>
        <xdr:cNvCxnSpPr/>
      </xdr:nvCxnSpPr>
      <xdr:spPr>
        <a:xfrm flipV="1">
          <a:off x="1447800" y="1075639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8" name="円/楕円 147"/>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49"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44196</xdr:rowOff>
    </xdr:from>
    <xdr:to>
      <xdr:col>6</xdr:col>
      <xdr:colOff>50800</xdr:colOff>
      <xdr:row>63</xdr:row>
      <xdr:rowOff>145796</xdr:rowOff>
    </xdr:to>
    <xdr:sp macro="" textlink="">
      <xdr:nvSpPr>
        <xdr:cNvPr id="150" name="円/楕円 149"/>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130573</xdr:rowOff>
    </xdr:from>
    <xdr:ext cx="736600" cy="259045"/>
    <xdr:sp macro="" textlink="">
      <xdr:nvSpPr>
        <xdr:cNvPr id="151" name="テキスト ボックス 150"/>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2" name="円/楕円 151"/>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3" name="テキスト ボックス 152"/>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4" name="円/楕円 153"/>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162069</xdr:rowOff>
    </xdr:from>
    <xdr:ext cx="762000" cy="259045"/>
    <xdr:sp macro="" textlink="">
      <xdr:nvSpPr>
        <xdr:cNvPr id="155" name="テキスト ボックス 154"/>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6" name="円/楕円 155"/>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7" name="テキスト ボックス 156"/>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ごみ処理業務を一部事務組合で行っているものの，人口１人当たり人件費・物件費等決算額は前年度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千</a:t>
          </a:r>
          <a:r>
            <a:rPr kumimoji="1" lang="ja-JP" altLang="ja-JP" sz="1100">
              <a:solidFill>
                <a:schemeClr val="dk1"/>
              </a:solidFill>
              <a:latin typeface="+mn-lt"/>
              <a:ea typeface="+mn-ea"/>
              <a:cs typeface="+mn-cs"/>
            </a:rPr>
            <a:t>円増加し，類似団体平均を</a:t>
          </a:r>
          <a:r>
            <a:rPr kumimoji="1" lang="en-US" altLang="ja-JP" sz="1100">
              <a:solidFill>
                <a:schemeClr val="dk1"/>
              </a:solidFill>
              <a:latin typeface="+mn-lt"/>
              <a:ea typeface="+mn-ea"/>
              <a:cs typeface="+mn-cs"/>
            </a:rPr>
            <a:t>12</a:t>
          </a:r>
          <a:r>
            <a:rPr kumimoji="1" lang="ja-JP" altLang="en-US" sz="1100">
              <a:solidFill>
                <a:schemeClr val="dk1"/>
              </a:solidFill>
              <a:latin typeface="+mn-lt"/>
              <a:ea typeface="+mn-ea"/>
              <a:cs typeface="+mn-cs"/>
            </a:rPr>
            <a:t>千</a:t>
          </a:r>
          <a:r>
            <a:rPr kumimoji="1" lang="ja-JP" altLang="ja-JP" sz="1100">
              <a:solidFill>
                <a:schemeClr val="dk1"/>
              </a:solidFill>
              <a:latin typeface="+mn-lt"/>
              <a:ea typeface="+mn-ea"/>
              <a:cs typeface="+mn-cs"/>
            </a:rPr>
            <a:t>円上回っている。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99870</xdr:rowOff>
    </xdr:from>
    <xdr:to>
      <xdr:col>7</xdr:col>
      <xdr:colOff>152400</xdr:colOff>
      <xdr:row>81</xdr:row>
      <xdr:rowOff>114984</xdr:rowOff>
    </xdr:to>
    <xdr:cxnSp macro="">
      <xdr:nvCxnSpPr>
        <xdr:cNvPr id="192" name="直線コネクタ 191"/>
        <xdr:cNvCxnSpPr/>
      </xdr:nvCxnSpPr>
      <xdr:spPr>
        <a:xfrm>
          <a:off x="4114800" y="13987320"/>
          <a:ext cx="8382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74092</xdr:rowOff>
    </xdr:from>
    <xdr:to>
      <xdr:col>6</xdr:col>
      <xdr:colOff>0</xdr:colOff>
      <xdr:row>81</xdr:row>
      <xdr:rowOff>99870</xdr:rowOff>
    </xdr:to>
    <xdr:cxnSp macro="">
      <xdr:nvCxnSpPr>
        <xdr:cNvPr id="195" name="直線コネクタ 194"/>
        <xdr:cNvCxnSpPr/>
      </xdr:nvCxnSpPr>
      <xdr:spPr>
        <a:xfrm>
          <a:off x="3225800" y="13961542"/>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59995</xdr:rowOff>
    </xdr:from>
    <xdr:to>
      <xdr:col>4</xdr:col>
      <xdr:colOff>482600</xdr:colOff>
      <xdr:row>81</xdr:row>
      <xdr:rowOff>74092</xdr:rowOff>
    </xdr:to>
    <xdr:cxnSp macro="">
      <xdr:nvCxnSpPr>
        <xdr:cNvPr id="198" name="直線コネクタ 197"/>
        <xdr:cNvCxnSpPr/>
      </xdr:nvCxnSpPr>
      <xdr:spPr>
        <a:xfrm>
          <a:off x="2336800" y="1394744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52901</xdr:rowOff>
    </xdr:from>
    <xdr:to>
      <xdr:col>3</xdr:col>
      <xdr:colOff>279400</xdr:colOff>
      <xdr:row>81</xdr:row>
      <xdr:rowOff>59995</xdr:rowOff>
    </xdr:to>
    <xdr:cxnSp macro="">
      <xdr:nvCxnSpPr>
        <xdr:cNvPr id="201" name="直線コネクタ 200"/>
        <xdr:cNvCxnSpPr/>
      </xdr:nvCxnSpPr>
      <xdr:spPr>
        <a:xfrm>
          <a:off x="1447800" y="13940351"/>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64184</xdr:rowOff>
    </xdr:from>
    <xdr:to>
      <xdr:col>7</xdr:col>
      <xdr:colOff>203200</xdr:colOff>
      <xdr:row>81</xdr:row>
      <xdr:rowOff>165784</xdr:rowOff>
    </xdr:to>
    <xdr:sp macro="" textlink="">
      <xdr:nvSpPr>
        <xdr:cNvPr id="211" name="円/楕円 210"/>
        <xdr:cNvSpPr/>
      </xdr:nvSpPr>
      <xdr:spPr>
        <a:xfrm>
          <a:off x="4902200" y="139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36261</xdr:rowOff>
    </xdr:from>
    <xdr:ext cx="762000" cy="259045"/>
    <xdr:sp macro="" textlink="">
      <xdr:nvSpPr>
        <xdr:cNvPr id="212" name="人件費・物件費等の状況該当値テキスト"/>
        <xdr:cNvSpPr txBox="1"/>
      </xdr:nvSpPr>
      <xdr:spPr>
        <a:xfrm>
          <a:off x="5041900" y="1392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49070</xdr:rowOff>
    </xdr:from>
    <xdr:to>
      <xdr:col>6</xdr:col>
      <xdr:colOff>50800</xdr:colOff>
      <xdr:row>81</xdr:row>
      <xdr:rowOff>150670</xdr:rowOff>
    </xdr:to>
    <xdr:sp macro="" textlink="">
      <xdr:nvSpPr>
        <xdr:cNvPr id="213" name="円/楕円 212"/>
        <xdr:cNvSpPr/>
      </xdr:nvSpPr>
      <xdr:spPr>
        <a:xfrm>
          <a:off x="4064000" y="139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135447</xdr:rowOff>
    </xdr:from>
    <xdr:ext cx="736600" cy="259045"/>
    <xdr:sp macro="" textlink="">
      <xdr:nvSpPr>
        <xdr:cNvPr id="214" name="テキスト ボックス 213"/>
        <xdr:cNvSpPr txBox="1"/>
      </xdr:nvSpPr>
      <xdr:spPr>
        <a:xfrm>
          <a:off x="3733800" y="1402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23292</xdr:rowOff>
    </xdr:from>
    <xdr:to>
      <xdr:col>4</xdr:col>
      <xdr:colOff>533400</xdr:colOff>
      <xdr:row>81</xdr:row>
      <xdr:rowOff>124892</xdr:rowOff>
    </xdr:to>
    <xdr:sp macro="" textlink="">
      <xdr:nvSpPr>
        <xdr:cNvPr id="215" name="円/楕円 214"/>
        <xdr:cNvSpPr/>
      </xdr:nvSpPr>
      <xdr:spPr>
        <a:xfrm>
          <a:off x="3175000" y="139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135069</xdr:rowOff>
    </xdr:from>
    <xdr:ext cx="762000" cy="259045"/>
    <xdr:sp macro="" textlink="">
      <xdr:nvSpPr>
        <xdr:cNvPr id="216" name="テキスト ボックス 215"/>
        <xdr:cNvSpPr txBox="1"/>
      </xdr:nvSpPr>
      <xdr:spPr>
        <a:xfrm>
          <a:off x="2844800" y="1367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9195</xdr:rowOff>
    </xdr:from>
    <xdr:to>
      <xdr:col>3</xdr:col>
      <xdr:colOff>330200</xdr:colOff>
      <xdr:row>81</xdr:row>
      <xdr:rowOff>110795</xdr:rowOff>
    </xdr:to>
    <xdr:sp macro="" textlink="">
      <xdr:nvSpPr>
        <xdr:cNvPr id="217" name="円/楕円 216"/>
        <xdr:cNvSpPr/>
      </xdr:nvSpPr>
      <xdr:spPr>
        <a:xfrm>
          <a:off x="2286000" y="138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120972</xdr:rowOff>
    </xdr:from>
    <xdr:ext cx="762000" cy="259045"/>
    <xdr:sp macro="" textlink="">
      <xdr:nvSpPr>
        <xdr:cNvPr id="218" name="テキスト ボックス 217"/>
        <xdr:cNvSpPr txBox="1"/>
      </xdr:nvSpPr>
      <xdr:spPr>
        <a:xfrm>
          <a:off x="1955800" y="1366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2101</xdr:rowOff>
    </xdr:from>
    <xdr:to>
      <xdr:col>2</xdr:col>
      <xdr:colOff>127000</xdr:colOff>
      <xdr:row>81</xdr:row>
      <xdr:rowOff>103701</xdr:rowOff>
    </xdr:to>
    <xdr:sp macro="" textlink="">
      <xdr:nvSpPr>
        <xdr:cNvPr id="219" name="円/楕円 218"/>
        <xdr:cNvSpPr/>
      </xdr:nvSpPr>
      <xdr:spPr>
        <a:xfrm>
          <a:off x="1397000" y="138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113878</xdr:rowOff>
    </xdr:from>
    <xdr:ext cx="762000" cy="259045"/>
    <xdr:sp macro="" textlink="">
      <xdr:nvSpPr>
        <xdr:cNvPr id="220" name="テキスト ボックス 219"/>
        <xdr:cNvSpPr txBox="1"/>
      </xdr:nvSpPr>
      <xdr:spPr>
        <a:xfrm>
          <a:off x="1066800" y="136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a:t>
          </a:r>
          <a:r>
            <a:rPr kumimoji="1" lang="ja-JP" altLang="en-US" sz="1100">
              <a:solidFill>
                <a:schemeClr val="dk1"/>
              </a:solidFill>
              <a:latin typeface="+mn-lt"/>
              <a:ea typeface="+mn-ea"/>
              <a:cs typeface="+mn-cs"/>
            </a:rPr>
            <a:t>からほぼ横ばいである</a:t>
          </a:r>
          <a:r>
            <a:rPr kumimoji="1" lang="ja-JP" altLang="ja-JP" sz="1100">
              <a:solidFill>
                <a:schemeClr val="dk1"/>
              </a:solidFill>
              <a:latin typeface="+mn-lt"/>
              <a:ea typeface="+mn-ea"/>
              <a:cs typeface="+mn-cs"/>
            </a:rPr>
            <a:t>が，類似団体平均を</a:t>
          </a:r>
          <a:r>
            <a:rPr kumimoji="1" lang="en-US" altLang="ja-JP" sz="1100">
              <a:solidFill>
                <a:schemeClr val="dk1"/>
              </a:solidFill>
              <a:latin typeface="+mn-lt"/>
              <a:ea typeface="+mn-ea"/>
              <a:cs typeface="+mn-cs"/>
            </a:rPr>
            <a:t>4.9</a:t>
          </a:r>
          <a:r>
            <a:rPr kumimoji="1" lang="ja-JP" altLang="ja-JP" sz="1100">
              <a:solidFill>
                <a:schemeClr val="dk1"/>
              </a:solidFill>
              <a:latin typeface="+mn-lt"/>
              <a:ea typeface="+mn-ea"/>
              <a:cs typeface="+mn-cs"/>
            </a:rPr>
            <a:t>ポイント上回り，類似団体内順位は最下位となっている。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引き続き，給与水準の適正化に努める必要がある。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61384</xdr:rowOff>
    </xdr:to>
    <xdr:cxnSp macro="">
      <xdr:nvCxnSpPr>
        <xdr:cNvPr id="254" name="直線コネクタ 253"/>
        <xdr:cNvCxnSpPr/>
      </xdr:nvCxnSpPr>
      <xdr:spPr>
        <a:xfrm>
          <a:off x="16179800" y="1479803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109643</xdr:rowOff>
    </xdr:to>
    <xdr:cxnSp macro="">
      <xdr:nvCxnSpPr>
        <xdr:cNvPr id="257" name="直線コネクタ 256"/>
        <xdr:cNvCxnSpPr/>
      </xdr:nvCxnSpPr>
      <xdr:spPr>
        <a:xfrm flipV="1">
          <a:off x="15290800" y="147980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109643</xdr:rowOff>
    </xdr:from>
    <xdr:to>
      <xdr:col>22</xdr:col>
      <xdr:colOff>203200</xdr:colOff>
      <xdr:row>86</xdr:row>
      <xdr:rowOff>157904</xdr:rowOff>
    </xdr:to>
    <xdr:cxnSp macro="">
      <xdr:nvCxnSpPr>
        <xdr:cNvPr id="260" name="直線コネクタ 259"/>
        <xdr:cNvCxnSpPr/>
      </xdr:nvCxnSpPr>
      <xdr:spPr>
        <a:xfrm flipV="1">
          <a:off x="14401800" y="148543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157904</xdr:rowOff>
    </xdr:from>
    <xdr:to>
      <xdr:col>21</xdr:col>
      <xdr:colOff>0</xdr:colOff>
      <xdr:row>90</xdr:row>
      <xdr:rowOff>35137</xdr:rowOff>
    </xdr:to>
    <xdr:cxnSp macro="">
      <xdr:nvCxnSpPr>
        <xdr:cNvPr id="263" name="直線コネクタ 262"/>
        <xdr:cNvCxnSpPr/>
      </xdr:nvCxnSpPr>
      <xdr:spPr>
        <a:xfrm flipV="1">
          <a:off x="13512800" y="14902604"/>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3" name="円/楕円 272"/>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77911</xdr:rowOff>
    </xdr:from>
    <xdr:ext cx="762000" cy="259045"/>
    <xdr:sp macro="" textlink="">
      <xdr:nvSpPr>
        <xdr:cNvPr id="274" name="給与水準   （国との比較）該当値テキスト"/>
        <xdr:cNvSpPr txBox="1"/>
      </xdr:nvSpPr>
      <xdr:spPr>
        <a:xfrm>
          <a:off x="17106900" y="146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5" name="円/楕円 274"/>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6" name="テキスト ボックス 275"/>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58843</xdr:rowOff>
    </xdr:from>
    <xdr:to>
      <xdr:col>22</xdr:col>
      <xdr:colOff>254000</xdr:colOff>
      <xdr:row>86</xdr:row>
      <xdr:rowOff>160443</xdr:rowOff>
    </xdr:to>
    <xdr:sp macro="" textlink="">
      <xdr:nvSpPr>
        <xdr:cNvPr id="277" name="円/楕円 276"/>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145220</xdr:rowOff>
    </xdr:from>
    <xdr:ext cx="762000" cy="259045"/>
    <xdr:sp macro="" textlink="">
      <xdr:nvSpPr>
        <xdr:cNvPr id="278" name="テキスト ボックス 277"/>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107104</xdr:rowOff>
    </xdr:from>
    <xdr:to>
      <xdr:col>21</xdr:col>
      <xdr:colOff>50800</xdr:colOff>
      <xdr:row>87</xdr:row>
      <xdr:rowOff>37254</xdr:rowOff>
    </xdr:to>
    <xdr:sp macro="" textlink="">
      <xdr:nvSpPr>
        <xdr:cNvPr id="279" name="円/楕円 278"/>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22031</xdr:rowOff>
    </xdr:from>
    <xdr:ext cx="762000" cy="259045"/>
    <xdr:sp macro="" textlink="">
      <xdr:nvSpPr>
        <xdr:cNvPr id="280" name="テキスト ボックス 279"/>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81" name="円/楕円 280"/>
        <xdr:cNvSpPr/>
      </xdr:nvSpPr>
      <xdr:spPr>
        <a:xfrm>
          <a:off x="13462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82" name="テキスト ボックス 281"/>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常備消防業務やごみ処理業務を他団体への委託や一部事務組合で行っているものの，人口減少等により前年度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0.07</a:t>
          </a:r>
          <a:r>
            <a:rPr kumimoji="1" lang="ja-JP" altLang="ja-JP" sz="1100">
              <a:solidFill>
                <a:schemeClr val="dk1"/>
              </a:solidFill>
              <a:latin typeface="+mn-lt"/>
              <a:ea typeface="+mn-ea"/>
              <a:cs typeface="+mn-cs"/>
            </a:rPr>
            <a:t>人増加した。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今後も，事務事業の見直し等により定員管理の適正化に努める。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70303</xdr:rowOff>
    </xdr:from>
    <xdr:to>
      <xdr:col>24</xdr:col>
      <xdr:colOff>558800</xdr:colOff>
      <xdr:row>62</xdr:row>
      <xdr:rowOff>82369</xdr:rowOff>
    </xdr:to>
    <xdr:cxnSp macro="">
      <xdr:nvCxnSpPr>
        <xdr:cNvPr id="319" name="直線コネクタ 318"/>
        <xdr:cNvCxnSpPr/>
      </xdr:nvCxnSpPr>
      <xdr:spPr>
        <a:xfrm>
          <a:off x="16179800" y="10700203"/>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0"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41003</xdr:rowOff>
    </xdr:from>
    <xdr:to>
      <xdr:col>23</xdr:col>
      <xdr:colOff>406400</xdr:colOff>
      <xdr:row>62</xdr:row>
      <xdr:rowOff>70303</xdr:rowOff>
    </xdr:to>
    <xdr:cxnSp macro="">
      <xdr:nvCxnSpPr>
        <xdr:cNvPr id="322" name="直線コネクタ 321"/>
        <xdr:cNvCxnSpPr/>
      </xdr:nvCxnSpPr>
      <xdr:spPr>
        <a:xfrm>
          <a:off x="15290800" y="1067090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4" name="テキスト ボックス 323"/>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16873</xdr:rowOff>
    </xdr:from>
    <xdr:to>
      <xdr:col>22</xdr:col>
      <xdr:colOff>203200</xdr:colOff>
      <xdr:row>62</xdr:row>
      <xdr:rowOff>41003</xdr:rowOff>
    </xdr:to>
    <xdr:cxnSp macro="">
      <xdr:nvCxnSpPr>
        <xdr:cNvPr id="325" name="直線コネクタ 324"/>
        <xdr:cNvCxnSpPr/>
      </xdr:nvCxnSpPr>
      <xdr:spPr>
        <a:xfrm>
          <a:off x="14401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7" name="テキスト ボックス 326"/>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16873</xdr:rowOff>
    </xdr:from>
    <xdr:to>
      <xdr:col>21</xdr:col>
      <xdr:colOff>0</xdr:colOff>
      <xdr:row>62</xdr:row>
      <xdr:rowOff>22044</xdr:rowOff>
    </xdr:to>
    <xdr:cxnSp macro="">
      <xdr:nvCxnSpPr>
        <xdr:cNvPr id="328" name="直線コネクタ 327"/>
        <xdr:cNvCxnSpPr/>
      </xdr:nvCxnSpPr>
      <xdr:spPr>
        <a:xfrm flipV="1">
          <a:off x="13512800" y="1064677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0" name="テキスト ボックス 329"/>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2" name="テキスト ボックス 331"/>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31569</xdr:rowOff>
    </xdr:from>
    <xdr:to>
      <xdr:col>24</xdr:col>
      <xdr:colOff>609600</xdr:colOff>
      <xdr:row>62</xdr:row>
      <xdr:rowOff>133169</xdr:rowOff>
    </xdr:to>
    <xdr:sp macro="" textlink="">
      <xdr:nvSpPr>
        <xdr:cNvPr id="338" name="円/楕円 337"/>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3646</xdr:rowOff>
    </xdr:from>
    <xdr:ext cx="762000" cy="259045"/>
    <xdr:sp macro="" textlink="">
      <xdr:nvSpPr>
        <xdr:cNvPr id="339" name="定員管理の状況該当値テキスト"/>
        <xdr:cNvSpPr txBox="1"/>
      </xdr:nvSpPr>
      <xdr:spPr>
        <a:xfrm>
          <a:off x="17106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19503</xdr:rowOff>
    </xdr:from>
    <xdr:to>
      <xdr:col>23</xdr:col>
      <xdr:colOff>457200</xdr:colOff>
      <xdr:row>62</xdr:row>
      <xdr:rowOff>121103</xdr:rowOff>
    </xdr:to>
    <xdr:sp macro="" textlink="">
      <xdr:nvSpPr>
        <xdr:cNvPr id="340" name="円/楕円 339"/>
        <xdr:cNvSpPr/>
      </xdr:nvSpPr>
      <xdr:spPr>
        <a:xfrm>
          <a:off x="16129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105880</xdr:rowOff>
    </xdr:from>
    <xdr:ext cx="736600" cy="259045"/>
    <xdr:sp macro="" textlink="">
      <xdr:nvSpPr>
        <xdr:cNvPr id="341" name="テキスト ボックス 340"/>
        <xdr:cNvSpPr txBox="1"/>
      </xdr:nvSpPr>
      <xdr:spPr>
        <a:xfrm>
          <a:off x="15798800" y="10735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161653</xdr:rowOff>
    </xdr:from>
    <xdr:to>
      <xdr:col>22</xdr:col>
      <xdr:colOff>254000</xdr:colOff>
      <xdr:row>62</xdr:row>
      <xdr:rowOff>91803</xdr:rowOff>
    </xdr:to>
    <xdr:sp macro="" textlink="">
      <xdr:nvSpPr>
        <xdr:cNvPr id="342" name="円/楕円 341"/>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101980</xdr:rowOff>
    </xdr:from>
    <xdr:ext cx="762000" cy="259045"/>
    <xdr:sp macro="" textlink="">
      <xdr:nvSpPr>
        <xdr:cNvPr id="343" name="テキスト ボックス 342"/>
        <xdr:cNvSpPr txBox="1"/>
      </xdr:nvSpPr>
      <xdr:spPr>
        <a:xfrm>
          <a:off x="14909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137523</xdr:rowOff>
    </xdr:from>
    <xdr:to>
      <xdr:col>21</xdr:col>
      <xdr:colOff>50800</xdr:colOff>
      <xdr:row>62</xdr:row>
      <xdr:rowOff>67673</xdr:rowOff>
    </xdr:to>
    <xdr:sp macro="" textlink="">
      <xdr:nvSpPr>
        <xdr:cNvPr id="344" name="円/楕円 343"/>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77850</xdr:rowOff>
    </xdr:from>
    <xdr:ext cx="762000" cy="259045"/>
    <xdr:sp macro="" textlink="">
      <xdr:nvSpPr>
        <xdr:cNvPr id="345" name="テキスト ボックス 344"/>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142694</xdr:rowOff>
    </xdr:from>
    <xdr:to>
      <xdr:col>19</xdr:col>
      <xdr:colOff>533400</xdr:colOff>
      <xdr:row>62</xdr:row>
      <xdr:rowOff>72844</xdr:rowOff>
    </xdr:to>
    <xdr:sp macro="" textlink="">
      <xdr:nvSpPr>
        <xdr:cNvPr id="346" name="円/楕円 345"/>
        <xdr:cNvSpPr/>
      </xdr:nvSpPr>
      <xdr:spPr>
        <a:xfrm>
          <a:off x="13462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83021</xdr:rowOff>
    </xdr:from>
    <xdr:ext cx="762000" cy="259045"/>
    <xdr:sp macro="" textlink="">
      <xdr:nvSpPr>
        <xdr:cNvPr id="347" name="テキスト ボックス 346"/>
        <xdr:cNvSpPr txBox="1"/>
      </xdr:nvSpPr>
      <xdr:spPr>
        <a:xfrm>
          <a:off x="13131800" y="1037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0.6</a:t>
          </a:r>
          <a:r>
            <a:rPr kumimoji="1" lang="ja-JP" altLang="en-US" sz="1100">
              <a:solidFill>
                <a:schemeClr val="dk1"/>
              </a:solidFill>
              <a:latin typeface="+mn-lt"/>
              <a:ea typeface="+mn-ea"/>
              <a:cs typeface="+mn-cs"/>
            </a:rPr>
            <a:t>ポイント上昇し</a:t>
          </a:r>
          <a:r>
            <a:rPr kumimoji="1" lang="ja-JP" altLang="ja-JP" sz="1100">
              <a:solidFill>
                <a:schemeClr val="dk1"/>
              </a:solidFill>
              <a:latin typeface="+mn-lt"/>
              <a:ea typeface="+mn-ea"/>
              <a:cs typeface="+mn-cs"/>
            </a:rPr>
            <a:t>，類似団体平均を</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ポイント下回っている。</a:t>
          </a:r>
          <a:endParaRPr kumimoji="1" lang="en-US" altLang="ja-JP" sz="1100">
            <a:solidFill>
              <a:schemeClr val="dk1"/>
            </a:solidFill>
            <a:latin typeface="+mn-lt"/>
            <a:ea typeface="+mn-ea"/>
            <a:cs typeface="+mn-cs"/>
          </a:endParaRPr>
        </a:p>
        <a:p>
          <a:r>
            <a:rPr kumimoji="1" lang="ja-JP" altLang="ja-JP" sz="1100" u="none">
              <a:solidFill>
                <a:schemeClr val="dk1"/>
              </a:solidFill>
              <a:latin typeface="+mn-lt"/>
              <a:ea typeface="+mn-ea"/>
              <a:cs typeface="+mn-cs"/>
            </a:rPr>
            <a:t>　</a:t>
          </a:r>
          <a:r>
            <a:rPr lang="ja-JP" altLang="ja-JP" sz="1100" u="none">
              <a:solidFill>
                <a:schemeClr val="dk1"/>
              </a:solidFill>
              <a:latin typeface="+mn-lt"/>
              <a:ea typeface="+mn-ea"/>
              <a:cs typeface="+mn-cs"/>
            </a:rPr>
            <a:t>地方債の元利償還金のうち</a:t>
          </a:r>
          <a:r>
            <a:rPr lang="ja-JP" altLang="en-US" sz="1100" u="none">
              <a:solidFill>
                <a:schemeClr val="dk1"/>
              </a:solidFill>
              <a:latin typeface="+mn-lt"/>
              <a:ea typeface="+mn-ea"/>
              <a:cs typeface="+mn-cs"/>
            </a:rPr>
            <a:t>，</a:t>
          </a:r>
          <a:r>
            <a:rPr lang="ja-JP" altLang="ja-JP" sz="1100" u="none">
              <a:solidFill>
                <a:schemeClr val="dk1"/>
              </a:solidFill>
              <a:latin typeface="+mn-lt"/>
              <a:ea typeface="+mn-ea"/>
              <a:cs typeface="+mn-cs"/>
            </a:rPr>
            <a:t>臨時財政対策債の元利償還金が前年度に比べ</a:t>
          </a:r>
          <a:r>
            <a:rPr lang="en-US" altLang="ja-JP" sz="1100" u="none">
              <a:solidFill>
                <a:schemeClr val="dk1"/>
              </a:solidFill>
              <a:latin typeface="+mn-lt"/>
              <a:ea typeface="+mn-ea"/>
              <a:cs typeface="+mn-cs"/>
            </a:rPr>
            <a:t>53</a:t>
          </a:r>
          <a:r>
            <a:rPr lang="ja-JP" altLang="en-US" sz="1100" u="none">
              <a:solidFill>
                <a:schemeClr val="dk1"/>
              </a:solidFill>
              <a:latin typeface="+mn-lt"/>
              <a:ea typeface="+mn-ea"/>
              <a:cs typeface="+mn-cs"/>
            </a:rPr>
            <a:t>百</a:t>
          </a:r>
          <a:r>
            <a:rPr lang="ja-JP" altLang="ja-JP" sz="1100" u="none">
              <a:solidFill>
                <a:schemeClr val="dk1"/>
              </a:solidFill>
              <a:latin typeface="+mn-lt"/>
              <a:ea typeface="+mn-ea"/>
              <a:cs typeface="+mn-cs"/>
            </a:rPr>
            <a:t>万円増加した</a:t>
          </a:r>
          <a:r>
            <a:rPr lang="ja-JP" altLang="en-US" sz="1100" u="none">
              <a:solidFill>
                <a:schemeClr val="dk1"/>
              </a:solidFill>
              <a:latin typeface="+mn-lt"/>
              <a:ea typeface="+mn-ea"/>
              <a:cs typeface="+mn-cs"/>
            </a:rPr>
            <a:t>ことにより，単年度の数値は</a:t>
          </a:r>
          <a:r>
            <a:rPr lang="en-US" altLang="ja-JP" sz="1100" u="none">
              <a:solidFill>
                <a:schemeClr val="dk1"/>
              </a:solidFill>
              <a:latin typeface="+mn-lt"/>
              <a:ea typeface="+mn-ea"/>
              <a:cs typeface="+mn-cs"/>
            </a:rPr>
            <a:t>9.1</a:t>
          </a:r>
          <a:r>
            <a:rPr lang="ja-JP" altLang="en-US" sz="1100" u="none">
              <a:solidFill>
                <a:schemeClr val="dk1"/>
              </a:solidFill>
              <a:latin typeface="+mn-lt"/>
              <a:ea typeface="+mn-ea"/>
              <a:cs typeface="+mn-cs"/>
            </a:rPr>
            <a:t>％となり，今後も上昇傾向が見込まれる</a:t>
          </a:r>
          <a:r>
            <a:rPr kumimoji="1" lang="ja-JP" altLang="en-US" sz="1100" u="none">
              <a:solidFill>
                <a:schemeClr val="dk1"/>
              </a:solidFill>
              <a:latin typeface="+mn-lt"/>
              <a:ea typeface="+mn-ea"/>
              <a:cs typeface="+mn-cs"/>
            </a:rPr>
            <a:t>。</a:t>
          </a:r>
          <a:endParaRPr lang="ja-JP" altLang="ja-JP" sz="1100" u="none">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145627</xdr:rowOff>
    </xdr:to>
    <xdr:cxnSp macro="">
      <xdr:nvCxnSpPr>
        <xdr:cNvPr id="381" name="直線コネクタ 380"/>
        <xdr:cNvCxnSpPr/>
      </xdr:nvCxnSpPr>
      <xdr:spPr>
        <a:xfrm>
          <a:off x="16179800" y="67839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39</xdr:row>
      <xdr:rowOff>97367</xdr:rowOff>
    </xdr:to>
    <xdr:cxnSp macro="">
      <xdr:nvCxnSpPr>
        <xdr:cNvPr id="384" name="直線コネクタ 383"/>
        <xdr:cNvCxnSpPr/>
      </xdr:nvCxnSpPr>
      <xdr:spPr>
        <a:xfrm>
          <a:off x="15290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6" name="テキスト ボックス 385"/>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97367</xdr:rowOff>
    </xdr:from>
    <xdr:to>
      <xdr:col>22</xdr:col>
      <xdr:colOff>203200</xdr:colOff>
      <xdr:row>39</xdr:row>
      <xdr:rowOff>145627</xdr:rowOff>
    </xdr:to>
    <xdr:cxnSp macro="">
      <xdr:nvCxnSpPr>
        <xdr:cNvPr id="387" name="直線コネクタ 386"/>
        <xdr:cNvCxnSpPr/>
      </xdr:nvCxnSpPr>
      <xdr:spPr>
        <a:xfrm flipV="1">
          <a:off x="14401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9" name="テキスト ボックス 388"/>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145627</xdr:rowOff>
    </xdr:from>
    <xdr:to>
      <xdr:col>21</xdr:col>
      <xdr:colOff>0</xdr:colOff>
      <xdr:row>40</xdr:row>
      <xdr:rowOff>14394</xdr:rowOff>
    </xdr:to>
    <xdr:cxnSp macro="">
      <xdr:nvCxnSpPr>
        <xdr:cNvPr id="390" name="直線コネクタ 389"/>
        <xdr:cNvCxnSpPr/>
      </xdr:nvCxnSpPr>
      <xdr:spPr>
        <a:xfrm flipV="1">
          <a:off x="13512800" y="6832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400" name="円/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402" name="円/楕円 401"/>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403" name="テキスト ボックス 402"/>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46567</xdr:rowOff>
    </xdr:from>
    <xdr:to>
      <xdr:col>22</xdr:col>
      <xdr:colOff>254000</xdr:colOff>
      <xdr:row>39</xdr:row>
      <xdr:rowOff>148167</xdr:rowOff>
    </xdr:to>
    <xdr:sp macro="" textlink="">
      <xdr:nvSpPr>
        <xdr:cNvPr id="404" name="円/楕円 403"/>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405" name="テキスト ボックス 404"/>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94827</xdr:rowOff>
    </xdr:from>
    <xdr:to>
      <xdr:col>21</xdr:col>
      <xdr:colOff>50800</xdr:colOff>
      <xdr:row>40</xdr:row>
      <xdr:rowOff>24977</xdr:rowOff>
    </xdr:to>
    <xdr:sp macro="" textlink="">
      <xdr:nvSpPr>
        <xdr:cNvPr id="406" name="円/楕円 405"/>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35154</xdr:rowOff>
    </xdr:from>
    <xdr:ext cx="762000" cy="259045"/>
    <xdr:sp macro="" textlink="">
      <xdr:nvSpPr>
        <xdr:cNvPr id="407" name="テキスト ボックス 406"/>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135044</xdr:rowOff>
    </xdr:from>
    <xdr:to>
      <xdr:col>19</xdr:col>
      <xdr:colOff>533400</xdr:colOff>
      <xdr:row>40</xdr:row>
      <xdr:rowOff>65194</xdr:rowOff>
    </xdr:to>
    <xdr:sp macro="" textlink="">
      <xdr:nvSpPr>
        <xdr:cNvPr id="408" name="円/楕円 407"/>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75371</xdr:rowOff>
    </xdr:from>
    <xdr:ext cx="762000" cy="259045"/>
    <xdr:sp macro="" textlink="">
      <xdr:nvSpPr>
        <xdr:cNvPr id="409" name="テキスト ボックス 408"/>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lang="ja-JP" altLang="ja-JP" sz="1100" u="none">
              <a:solidFill>
                <a:schemeClr val="dk1"/>
              </a:solidFill>
              <a:latin typeface="+mn-lt"/>
              <a:ea typeface="+mn-ea"/>
              <a:cs typeface="+mn-cs"/>
            </a:rPr>
            <a:t>公共下水道事業に係る公営企業債等繰入見込額の増加と充当可能基金残高の減少</a:t>
          </a:r>
          <a:r>
            <a:rPr kumimoji="1" lang="ja-JP" altLang="ja-JP" sz="1100" u="none">
              <a:solidFill>
                <a:schemeClr val="dk1"/>
              </a:solidFill>
              <a:latin typeface="+mn-lt"/>
              <a:ea typeface="+mn-ea"/>
              <a:cs typeface="+mn-cs"/>
            </a:rPr>
            <a:t>により，前年度</a:t>
          </a:r>
          <a:r>
            <a:rPr kumimoji="1" lang="ja-JP" altLang="en-US" sz="1100" u="none">
              <a:solidFill>
                <a:schemeClr val="dk1"/>
              </a:solidFill>
              <a:latin typeface="+mn-lt"/>
              <a:ea typeface="+mn-ea"/>
              <a:cs typeface="+mn-cs"/>
            </a:rPr>
            <a:t>から</a:t>
          </a:r>
          <a:r>
            <a:rPr kumimoji="1" lang="en-US" altLang="ja-JP" sz="1100" u="none">
              <a:solidFill>
                <a:schemeClr val="dk1"/>
              </a:solidFill>
              <a:latin typeface="+mn-lt"/>
              <a:ea typeface="+mn-ea"/>
              <a:cs typeface="+mn-cs"/>
            </a:rPr>
            <a:t>15.5</a:t>
          </a:r>
          <a:r>
            <a:rPr kumimoji="1" lang="ja-JP" altLang="ja-JP" sz="1100" u="none">
              <a:solidFill>
                <a:schemeClr val="dk1"/>
              </a:solidFill>
              <a:latin typeface="+mn-lt"/>
              <a:ea typeface="+mn-ea"/>
              <a:cs typeface="+mn-cs"/>
            </a:rPr>
            <a:t>ポイント</a:t>
          </a:r>
          <a:r>
            <a:rPr kumimoji="1" lang="ja-JP" altLang="ja-JP" sz="1100">
              <a:solidFill>
                <a:schemeClr val="dk1"/>
              </a:solidFill>
              <a:latin typeface="+mn-lt"/>
              <a:ea typeface="+mn-ea"/>
              <a:cs typeface="+mn-cs"/>
            </a:rPr>
            <a:t>上昇し</a:t>
          </a:r>
          <a:r>
            <a:rPr kumimoji="1" lang="ja-JP" altLang="en-US" sz="1100">
              <a:solidFill>
                <a:schemeClr val="dk1"/>
              </a:solidFill>
              <a:latin typeface="+mn-lt"/>
              <a:ea typeface="+mn-ea"/>
              <a:cs typeface="+mn-cs"/>
            </a:rPr>
            <a:t>，類似団体平均を</a:t>
          </a:r>
          <a:r>
            <a:rPr kumimoji="1" lang="en-US" altLang="ja-JP" sz="1100">
              <a:solidFill>
                <a:schemeClr val="dk1"/>
              </a:solidFill>
              <a:latin typeface="+mn-lt"/>
              <a:ea typeface="+mn-ea"/>
              <a:cs typeface="+mn-cs"/>
            </a:rPr>
            <a:t>8.4</a:t>
          </a:r>
          <a:r>
            <a:rPr kumimoji="1" lang="ja-JP" altLang="en-US" sz="1100">
              <a:solidFill>
                <a:schemeClr val="dk1"/>
              </a:solidFill>
              <a:latin typeface="+mn-lt"/>
              <a:ea typeface="+mn-ea"/>
              <a:cs typeface="+mn-cs"/>
            </a:rPr>
            <a:t>ポイント上回った。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今後も公共施設の更新などにより，市債の発行額が多額となる見込である。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162475</xdr:rowOff>
    </xdr:from>
    <xdr:to>
      <xdr:col>24</xdr:col>
      <xdr:colOff>558800</xdr:colOff>
      <xdr:row>16</xdr:row>
      <xdr:rowOff>115697</xdr:rowOff>
    </xdr:to>
    <xdr:cxnSp macro="">
      <xdr:nvCxnSpPr>
        <xdr:cNvPr id="443" name="直線コネクタ 442"/>
        <xdr:cNvCxnSpPr/>
      </xdr:nvCxnSpPr>
      <xdr:spPr>
        <a:xfrm>
          <a:off x="16179800" y="2734225"/>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4"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95716</xdr:rowOff>
    </xdr:from>
    <xdr:to>
      <xdr:col>23</xdr:col>
      <xdr:colOff>406400</xdr:colOff>
      <xdr:row>15</xdr:row>
      <xdr:rowOff>162475</xdr:rowOff>
    </xdr:to>
    <xdr:cxnSp macro="">
      <xdr:nvCxnSpPr>
        <xdr:cNvPr id="446" name="直線コネクタ 445"/>
        <xdr:cNvCxnSpPr/>
      </xdr:nvCxnSpPr>
      <xdr:spPr>
        <a:xfrm>
          <a:off x="15290800" y="2667466"/>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7" name="フローチャート : 判断 446"/>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48" name="テキスト ボックス 447"/>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61129</xdr:rowOff>
    </xdr:from>
    <xdr:to>
      <xdr:col>22</xdr:col>
      <xdr:colOff>203200</xdr:colOff>
      <xdr:row>15</xdr:row>
      <xdr:rowOff>95716</xdr:rowOff>
    </xdr:to>
    <xdr:cxnSp macro="">
      <xdr:nvCxnSpPr>
        <xdr:cNvPr id="449" name="直線コネクタ 448"/>
        <xdr:cNvCxnSpPr/>
      </xdr:nvCxnSpPr>
      <xdr:spPr>
        <a:xfrm>
          <a:off x="14401800" y="2632879"/>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44238</xdr:rowOff>
    </xdr:from>
    <xdr:to>
      <xdr:col>21</xdr:col>
      <xdr:colOff>0</xdr:colOff>
      <xdr:row>15</xdr:row>
      <xdr:rowOff>61129</xdr:rowOff>
    </xdr:to>
    <xdr:cxnSp macro="">
      <xdr:nvCxnSpPr>
        <xdr:cNvPr id="452" name="直線コネクタ 451"/>
        <xdr:cNvCxnSpPr/>
      </xdr:nvCxnSpPr>
      <xdr:spPr>
        <a:xfrm>
          <a:off x="13512800" y="261598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64897</xdr:rowOff>
    </xdr:from>
    <xdr:to>
      <xdr:col>24</xdr:col>
      <xdr:colOff>609600</xdr:colOff>
      <xdr:row>16</xdr:row>
      <xdr:rowOff>166497</xdr:rowOff>
    </xdr:to>
    <xdr:sp macro="" textlink="">
      <xdr:nvSpPr>
        <xdr:cNvPr id="462" name="円/楕円 461"/>
        <xdr:cNvSpPr/>
      </xdr:nvSpPr>
      <xdr:spPr>
        <a:xfrm>
          <a:off x="169672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36974</xdr:rowOff>
    </xdr:from>
    <xdr:ext cx="762000" cy="259045"/>
    <xdr:sp macro="" textlink="">
      <xdr:nvSpPr>
        <xdr:cNvPr id="463" name="将来負担の状況該当値テキスト"/>
        <xdr:cNvSpPr txBox="1"/>
      </xdr:nvSpPr>
      <xdr:spPr>
        <a:xfrm>
          <a:off x="17106900" y="278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111675</xdr:rowOff>
    </xdr:from>
    <xdr:to>
      <xdr:col>23</xdr:col>
      <xdr:colOff>457200</xdr:colOff>
      <xdr:row>16</xdr:row>
      <xdr:rowOff>41825</xdr:rowOff>
    </xdr:to>
    <xdr:sp macro="" textlink="">
      <xdr:nvSpPr>
        <xdr:cNvPr id="464" name="円/楕円 463"/>
        <xdr:cNvSpPr/>
      </xdr:nvSpPr>
      <xdr:spPr>
        <a:xfrm>
          <a:off x="16129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52002</xdr:rowOff>
    </xdr:from>
    <xdr:ext cx="736600" cy="259045"/>
    <xdr:sp macro="" textlink="">
      <xdr:nvSpPr>
        <xdr:cNvPr id="465" name="テキスト ボックス 464"/>
        <xdr:cNvSpPr txBox="1"/>
      </xdr:nvSpPr>
      <xdr:spPr>
        <a:xfrm>
          <a:off x="15798800" y="245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44916</xdr:rowOff>
    </xdr:from>
    <xdr:to>
      <xdr:col>22</xdr:col>
      <xdr:colOff>254000</xdr:colOff>
      <xdr:row>15</xdr:row>
      <xdr:rowOff>146516</xdr:rowOff>
    </xdr:to>
    <xdr:sp macro="" textlink="">
      <xdr:nvSpPr>
        <xdr:cNvPr id="466" name="円/楕円 465"/>
        <xdr:cNvSpPr/>
      </xdr:nvSpPr>
      <xdr:spPr>
        <a:xfrm>
          <a:off x="15240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156693</xdr:rowOff>
    </xdr:from>
    <xdr:ext cx="762000" cy="259045"/>
    <xdr:sp macro="" textlink="">
      <xdr:nvSpPr>
        <xdr:cNvPr id="467" name="テキスト ボックス 466"/>
        <xdr:cNvSpPr txBox="1"/>
      </xdr:nvSpPr>
      <xdr:spPr>
        <a:xfrm>
          <a:off x="14909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10329</xdr:rowOff>
    </xdr:from>
    <xdr:to>
      <xdr:col>21</xdr:col>
      <xdr:colOff>50800</xdr:colOff>
      <xdr:row>15</xdr:row>
      <xdr:rowOff>111929</xdr:rowOff>
    </xdr:to>
    <xdr:sp macro="" textlink="">
      <xdr:nvSpPr>
        <xdr:cNvPr id="468" name="円/楕円 467"/>
        <xdr:cNvSpPr/>
      </xdr:nvSpPr>
      <xdr:spPr>
        <a:xfrm>
          <a:off x="14351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69" name="テキスト ボックス 468"/>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164888</xdr:rowOff>
    </xdr:from>
    <xdr:to>
      <xdr:col>19</xdr:col>
      <xdr:colOff>533400</xdr:colOff>
      <xdr:row>15</xdr:row>
      <xdr:rowOff>95038</xdr:rowOff>
    </xdr:to>
    <xdr:sp macro="" textlink="">
      <xdr:nvSpPr>
        <xdr:cNvPr id="470" name="円/楕円 469"/>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105215</xdr:rowOff>
    </xdr:from>
    <xdr:ext cx="762000" cy="259045"/>
    <xdr:sp macro="" textlink="">
      <xdr:nvSpPr>
        <xdr:cNvPr id="471" name="テキスト ボックス 470"/>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26,756
26,564
118.23
12,599,869
12,440,056
130,636
7,116,158
11,652,266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人件費に係る経常収支比率は</a:t>
          </a:r>
          <a:r>
            <a:rPr kumimoji="1" lang="en-US" altLang="ja-JP" sz="1100">
              <a:solidFill>
                <a:schemeClr val="dk1"/>
              </a:solidFill>
              <a:latin typeface="+mn-lt"/>
              <a:ea typeface="+mn-ea"/>
              <a:cs typeface="+mn-cs"/>
            </a:rPr>
            <a:t>27.3</a:t>
          </a:r>
          <a:r>
            <a:rPr kumimoji="1" lang="ja-JP" altLang="ja-JP" sz="1100">
              <a:solidFill>
                <a:schemeClr val="dk1"/>
              </a:solidFill>
              <a:latin typeface="+mn-lt"/>
              <a:ea typeface="+mn-ea"/>
              <a:cs typeface="+mn-cs"/>
            </a:rPr>
            <a:t>％で，前年度</a:t>
          </a:r>
          <a:r>
            <a:rPr kumimoji="1" lang="ja-JP" altLang="en-US" sz="1100">
              <a:solidFill>
                <a:schemeClr val="dk1"/>
              </a:solidFill>
              <a:latin typeface="+mn-lt"/>
              <a:ea typeface="+mn-ea"/>
              <a:cs typeface="+mn-cs"/>
            </a:rPr>
            <a:t>から横ばいであり，依然</a:t>
          </a:r>
          <a:r>
            <a:rPr kumimoji="1" lang="ja-JP" altLang="ja-JP" sz="1100">
              <a:solidFill>
                <a:schemeClr val="dk1"/>
              </a:solidFill>
              <a:latin typeface="+mn-lt"/>
              <a:ea typeface="+mn-ea"/>
              <a:cs typeface="+mn-cs"/>
            </a:rPr>
            <a:t>類似団体平均を大きく上回</a:t>
          </a:r>
          <a:r>
            <a:rPr kumimoji="1" lang="ja-JP" altLang="en-US" sz="1100">
              <a:solidFill>
                <a:schemeClr val="dk1"/>
              </a:solidFill>
              <a:latin typeface="+mn-lt"/>
              <a:ea typeface="+mn-ea"/>
              <a:cs typeface="+mn-cs"/>
            </a:rPr>
            <a:t>ってい</a:t>
          </a:r>
          <a:r>
            <a:rPr kumimoji="1" lang="ja-JP" altLang="ja-JP" sz="1100">
              <a:solidFill>
                <a:schemeClr val="dk1"/>
              </a:solidFill>
              <a:latin typeface="+mn-lt"/>
              <a:ea typeface="+mn-ea"/>
              <a:cs typeface="+mn-cs"/>
            </a:rPr>
            <a:t>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今後も経常経費削減のため，人件費の抑制に取り組む必要がある。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73660</xdr:rowOff>
    </xdr:to>
    <xdr:cxnSp macro="">
      <xdr:nvCxnSpPr>
        <xdr:cNvPr id="66" name="直線コネクタ 65"/>
        <xdr:cNvCxnSpPr/>
      </xdr:nvCxnSpPr>
      <xdr:spPr>
        <a:xfrm>
          <a:off x="3987800" y="6588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38</xdr:row>
      <xdr:rowOff>134620</xdr:rowOff>
    </xdr:to>
    <xdr:cxnSp macro="">
      <xdr:nvCxnSpPr>
        <xdr:cNvPr id="69" name="直線コネクタ 68"/>
        <xdr:cNvCxnSpPr/>
      </xdr:nvCxnSpPr>
      <xdr:spPr>
        <a:xfrm flipV="1">
          <a:off x="3098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134620</xdr:rowOff>
    </xdr:to>
    <xdr:cxnSp macro="">
      <xdr:nvCxnSpPr>
        <xdr:cNvPr id="72" name="直線コネクタ 71"/>
        <xdr:cNvCxnSpPr/>
      </xdr:nvCxnSpPr>
      <xdr:spPr>
        <a:xfrm>
          <a:off x="2209800" y="6565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39</xdr:row>
      <xdr:rowOff>107950</xdr:rowOff>
    </xdr:to>
    <xdr:cxnSp macro="">
      <xdr:nvCxnSpPr>
        <xdr:cNvPr id="75" name="直線コネクタ 74"/>
        <xdr:cNvCxnSpPr/>
      </xdr:nvCxnSpPr>
      <xdr:spPr>
        <a:xfrm flipV="1">
          <a:off x="1320800" y="656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9" name="円/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物件費に係る経常収支比率は</a:t>
          </a:r>
          <a:r>
            <a:rPr kumimoji="1" lang="en-US" altLang="ja-JP" sz="1100">
              <a:solidFill>
                <a:schemeClr val="dk1"/>
              </a:solidFill>
              <a:latin typeface="+mn-lt"/>
              <a:ea typeface="+mn-ea"/>
              <a:cs typeface="+mn-cs"/>
            </a:rPr>
            <a:t>15.7</a:t>
          </a:r>
          <a:r>
            <a:rPr kumimoji="1" lang="ja-JP" altLang="ja-JP" sz="1100">
              <a:solidFill>
                <a:schemeClr val="dk1"/>
              </a:solidFill>
              <a:latin typeface="+mn-lt"/>
              <a:ea typeface="+mn-ea"/>
              <a:cs typeface="+mn-cs"/>
            </a:rPr>
            <a:t>％で，前年度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低下したものの</a:t>
          </a:r>
          <a:r>
            <a:rPr kumimoji="1" lang="ja-JP" altLang="ja-JP" sz="1100">
              <a:solidFill>
                <a:schemeClr val="dk1"/>
              </a:solidFill>
              <a:latin typeface="+mn-lt"/>
              <a:ea typeface="+mn-ea"/>
              <a:cs typeface="+mn-cs"/>
            </a:rPr>
            <a:t>，依然類似団体平均を上回っている。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学校給食センターや道の駅等の施設運営を委託しているため，物件費が上昇している。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今後は，公共施設の整理統合等，物件費の抑制に向けた取組を推進する必要がある。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18</xdr:row>
      <xdr:rowOff>12700</xdr:rowOff>
    </xdr:to>
    <xdr:cxnSp macro="">
      <xdr:nvCxnSpPr>
        <xdr:cNvPr id="127" name="直線コネクタ 126"/>
        <xdr:cNvCxnSpPr/>
      </xdr:nvCxnSpPr>
      <xdr:spPr>
        <a:xfrm flipV="1">
          <a:off x="15671800" y="307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18</xdr:row>
      <xdr:rowOff>12700</xdr:rowOff>
    </xdr:to>
    <xdr:cxnSp macro="">
      <xdr:nvCxnSpPr>
        <xdr:cNvPr id="130" name="直線コネクタ 129"/>
        <xdr:cNvCxnSpPr/>
      </xdr:nvCxnSpPr>
      <xdr:spPr>
        <a:xfrm>
          <a:off x="14782800" y="2971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17</xdr:row>
      <xdr:rowOff>57150</xdr:rowOff>
    </xdr:to>
    <xdr:cxnSp macro="">
      <xdr:nvCxnSpPr>
        <xdr:cNvPr id="133" name="直線コネクタ 132"/>
        <xdr:cNvCxnSpPr/>
      </xdr:nvCxnSpPr>
      <xdr:spPr>
        <a:xfrm>
          <a:off x="13893800" y="293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19050</xdr:rowOff>
    </xdr:to>
    <xdr:cxnSp macro="">
      <xdr:nvCxnSpPr>
        <xdr:cNvPr id="136" name="直線コネクタ 135"/>
        <xdr:cNvCxnSpPr/>
      </xdr:nvCxnSpPr>
      <xdr:spPr>
        <a:xfrm>
          <a:off x="13004800" y="287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46" name="円/楕円 145"/>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80027</xdr:rowOff>
    </xdr:from>
    <xdr:ext cx="762000" cy="259045"/>
    <xdr:sp macro="" textlink="">
      <xdr:nvSpPr>
        <xdr:cNvPr id="147"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8" name="円/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0" name="円/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2" name="円/楕円 151"/>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53" name="テキスト ボックス 152"/>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4" name="円/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5" name="テキスト ボックス 154"/>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扶助費に係る経常収支比率は</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％で，前年度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ポイント上昇し</a:t>
          </a:r>
          <a:r>
            <a:rPr kumimoji="1" lang="ja-JP" altLang="ja-JP" sz="1100">
              <a:solidFill>
                <a:schemeClr val="dk1"/>
              </a:solidFill>
              <a:latin typeface="+mn-lt"/>
              <a:ea typeface="+mn-ea"/>
              <a:cs typeface="+mn-cs"/>
            </a:rPr>
            <a:t>，依然類似団体平均を上回っている。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今後も高齢化の進展による経費の増加が見込まれるため，資格審査の適正化や介護予防に取り組む必要がある。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61685</xdr:rowOff>
    </xdr:to>
    <xdr:cxnSp macro="">
      <xdr:nvCxnSpPr>
        <xdr:cNvPr id="190" name="直線コネクタ 189"/>
        <xdr:cNvCxnSpPr/>
      </xdr:nvCxnSpPr>
      <xdr:spPr>
        <a:xfrm>
          <a:off x="3987800" y="98425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69850</xdr:rowOff>
    </xdr:to>
    <xdr:cxnSp macro="">
      <xdr:nvCxnSpPr>
        <xdr:cNvPr id="193" name="直線コネクタ 192"/>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69850</xdr:rowOff>
    </xdr:to>
    <xdr:cxnSp macro="">
      <xdr:nvCxnSpPr>
        <xdr:cNvPr id="196" name="直線コネクタ 195"/>
        <xdr:cNvCxnSpPr/>
      </xdr:nvCxnSpPr>
      <xdr:spPr>
        <a:xfrm>
          <a:off x="2209800" y="96955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37193</xdr:rowOff>
    </xdr:to>
    <xdr:cxnSp macro="">
      <xdr:nvCxnSpPr>
        <xdr:cNvPr id="199" name="直線コネクタ 198"/>
        <xdr:cNvCxnSpPr/>
      </xdr:nvCxnSpPr>
      <xdr:spPr>
        <a:xfrm flipV="1">
          <a:off x="1320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9" name="円/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5" name="円/楕円 214"/>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6" name="テキスト ボックス 215"/>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その他に係る経常収支比率は</a:t>
          </a:r>
          <a:r>
            <a:rPr kumimoji="1" lang="en-US" altLang="ja-JP" sz="1100">
              <a:solidFill>
                <a:schemeClr val="dk1"/>
              </a:solidFill>
              <a:latin typeface="+mn-lt"/>
              <a:ea typeface="+mn-ea"/>
              <a:cs typeface="+mn-cs"/>
            </a:rPr>
            <a:t>19.0</a:t>
          </a:r>
          <a:r>
            <a:rPr kumimoji="1" lang="ja-JP" altLang="ja-JP" sz="1100">
              <a:solidFill>
                <a:schemeClr val="dk1"/>
              </a:solidFill>
              <a:latin typeface="+mn-lt"/>
              <a:ea typeface="+mn-ea"/>
              <a:cs typeface="+mn-cs"/>
            </a:rPr>
            <a:t>％で，前年度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0.1</a:t>
          </a:r>
          <a:r>
            <a:rPr kumimoji="1" lang="ja-JP" altLang="en-US" sz="1100">
              <a:solidFill>
                <a:schemeClr val="dk1"/>
              </a:solidFill>
              <a:latin typeface="+mn-lt"/>
              <a:ea typeface="+mn-ea"/>
              <a:cs typeface="+mn-cs"/>
            </a:rPr>
            <a:t>ポイント上昇し</a:t>
          </a:r>
          <a:r>
            <a:rPr kumimoji="1" lang="ja-JP" altLang="ja-JP" sz="1100">
              <a:solidFill>
                <a:schemeClr val="dk1"/>
              </a:solidFill>
              <a:latin typeface="+mn-lt"/>
              <a:ea typeface="+mn-ea"/>
              <a:cs typeface="+mn-cs"/>
            </a:rPr>
            <a:t>，依然類似団体平均を上回っている。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公共下水道事業特別会計への繰出金等が高額であるため，公営企業の経営健全化により，繰出金の抑制に努める必要がある。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57</xdr:row>
      <xdr:rowOff>167822</xdr:rowOff>
    </xdr:to>
    <xdr:cxnSp macro="">
      <xdr:nvCxnSpPr>
        <xdr:cNvPr id="253" name="直線コネクタ 252"/>
        <xdr:cNvCxnSpPr/>
      </xdr:nvCxnSpPr>
      <xdr:spPr>
        <a:xfrm>
          <a:off x="15671800" y="99339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57</xdr:row>
      <xdr:rowOff>161290</xdr:rowOff>
    </xdr:to>
    <xdr:cxnSp macro="">
      <xdr:nvCxnSpPr>
        <xdr:cNvPr id="256" name="直線コネクタ 255"/>
        <xdr:cNvCxnSpPr/>
      </xdr:nvCxnSpPr>
      <xdr:spPr>
        <a:xfrm>
          <a:off x="14782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161290</xdr:rowOff>
    </xdr:to>
    <xdr:cxnSp macro="">
      <xdr:nvCxnSpPr>
        <xdr:cNvPr id="259" name="直線コネクタ 258"/>
        <xdr:cNvCxnSpPr/>
      </xdr:nvCxnSpPr>
      <xdr:spPr>
        <a:xfrm>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148227</xdr:rowOff>
    </xdr:to>
    <xdr:cxnSp macro="">
      <xdr:nvCxnSpPr>
        <xdr:cNvPr id="262" name="直線コネクタ 261"/>
        <xdr:cNvCxnSpPr/>
      </xdr:nvCxnSpPr>
      <xdr:spPr>
        <a:xfrm flipV="1">
          <a:off x="13004800" y="9888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72" name="円/楕円 271"/>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89099</xdr:rowOff>
    </xdr:from>
    <xdr:ext cx="762000" cy="259045"/>
    <xdr:sp macro="" textlink="">
      <xdr:nvSpPr>
        <xdr:cNvPr id="273"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4" name="円/楕円 27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5" name="テキスト ボックス 27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6" name="円/楕円 27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7" name="テキスト ボックス 27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8" name="円/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97427</xdr:rowOff>
    </xdr:from>
    <xdr:to>
      <xdr:col>19</xdr:col>
      <xdr:colOff>6350</xdr:colOff>
      <xdr:row>58</xdr:row>
      <xdr:rowOff>27577</xdr:rowOff>
    </xdr:to>
    <xdr:sp macro="" textlink="">
      <xdr:nvSpPr>
        <xdr:cNvPr id="280" name="円/楕円 279"/>
        <xdr:cNvSpPr/>
      </xdr:nvSpPr>
      <xdr:spPr>
        <a:xfrm>
          <a:off x="12954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12354</xdr:rowOff>
    </xdr:from>
    <xdr:ext cx="762000" cy="259045"/>
    <xdr:sp macro="" textlink="">
      <xdr:nvSpPr>
        <xdr:cNvPr id="281" name="テキスト ボックス 280"/>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補助費等に係る経常収支比率は</a:t>
          </a:r>
          <a:r>
            <a:rPr kumimoji="1" lang="en-US" altLang="ja-JP" sz="1100">
              <a:solidFill>
                <a:schemeClr val="dk1"/>
              </a:solidFill>
              <a:latin typeface="+mn-lt"/>
              <a:ea typeface="+mn-ea"/>
              <a:cs typeface="+mn-cs"/>
            </a:rPr>
            <a:t>13.5</a:t>
          </a:r>
          <a:r>
            <a:rPr kumimoji="1" lang="ja-JP" altLang="ja-JP" sz="1100">
              <a:solidFill>
                <a:schemeClr val="dk1"/>
              </a:solidFill>
              <a:latin typeface="+mn-lt"/>
              <a:ea typeface="+mn-ea"/>
              <a:cs typeface="+mn-cs"/>
            </a:rPr>
            <a:t>％で，前年度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上昇</a:t>
          </a:r>
          <a:r>
            <a:rPr kumimoji="1" lang="ja-JP" altLang="ja-JP" sz="1100">
              <a:solidFill>
                <a:schemeClr val="dk1"/>
              </a:solidFill>
              <a:latin typeface="+mn-lt"/>
              <a:ea typeface="+mn-ea"/>
              <a:cs typeface="+mn-cs"/>
            </a:rPr>
            <a:t>し，依然類似団体平均を上回っている。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ごみ処理業務を一部事務組合で行っており，今後新施設建設が予定されていることから，補助費等の増が見込まれる。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1270</xdr:rowOff>
    </xdr:to>
    <xdr:cxnSp macro="">
      <xdr:nvCxnSpPr>
        <xdr:cNvPr id="311" name="直線コネクタ 310"/>
        <xdr:cNvCxnSpPr/>
      </xdr:nvCxnSpPr>
      <xdr:spPr>
        <a:xfrm>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19558</xdr:rowOff>
    </xdr:to>
    <xdr:cxnSp macro="">
      <xdr:nvCxnSpPr>
        <xdr:cNvPr id="314" name="直線コネクタ 313"/>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19558</xdr:rowOff>
    </xdr:to>
    <xdr:cxnSp macro="">
      <xdr:nvCxnSpPr>
        <xdr:cNvPr id="317" name="直線コネクタ 316"/>
        <xdr:cNvCxnSpPr/>
      </xdr:nvCxnSpPr>
      <xdr:spPr>
        <a:xfrm>
          <a:off x="13893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24130</xdr:rowOff>
    </xdr:to>
    <xdr:cxnSp macro="">
      <xdr:nvCxnSpPr>
        <xdr:cNvPr id="320" name="直線コネクタ 319"/>
        <xdr:cNvCxnSpPr/>
      </xdr:nvCxnSpPr>
      <xdr:spPr>
        <a:xfrm flipV="1">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30" name="円/楕円 329"/>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31"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2" name="円/楕円 331"/>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3" name="テキスト ボックス 332"/>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34" name="円/楕円 33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35" name="テキスト ボックス 33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6" name="円/楕円 335"/>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7" name="テキスト ボックス 336"/>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8" name="円/楕円 33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9" name="テキスト ボックス 33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公債費に係る経常収支比率は</a:t>
          </a:r>
          <a:r>
            <a:rPr kumimoji="1" lang="en-US" altLang="ja-JP" sz="1100">
              <a:solidFill>
                <a:schemeClr val="dk1"/>
              </a:solidFill>
              <a:latin typeface="+mn-lt"/>
              <a:ea typeface="+mn-ea"/>
              <a:cs typeface="+mn-cs"/>
            </a:rPr>
            <a:t>14.3</a:t>
          </a:r>
          <a:r>
            <a:rPr kumimoji="1" lang="ja-JP" altLang="ja-JP" sz="1100">
              <a:solidFill>
                <a:schemeClr val="dk1"/>
              </a:solidFill>
              <a:latin typeface="+mn-lt"/>
              <a:ea typeface="+mn-ea"/>
              <a:cs typeface="+mn-cs"/>
            </a:rPr>
            <a:t>％で，前年度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上昇したものの</a:t>
          </a:r>
          <a:r>
            <a:rPr kumimoji="1" lang="ja-JP" altLang="ja-JP" sz="1100">
              <a:solidFill>
                <a:schemeClr val="dk1"/>
              </a:solidFill>
              <a:latin typeface="+mn-lt"/>
              <a:ea typeface="+mn-ea"/>
              <a:cs typeface="+mn-cs"/>
            </a:rPr>
            <a:t>，類似団体平均を</a:t>
          </a:r>
          <a:r>
            <a:rPr kumimoji="1" lang="en-US" altLang="ja-JP" sz="1100">
              <a:solidFill>
                <a:schemeClr val="dk1"/>
              </a:solidFill>
              <a:latin typeface="+mn-lt"/>
              <a:ea typeface="+mn-ea"/>
              <a:cs typeface="+mn-cs"/>
            </a:rPr>
            <a:t>3.1</a:t>
          </a:r>
          <a:r>
            <a:rPr kumimoji="1" lang="ja-JP" altLang="ja-JP" sz="1100">
              <a:solidFill>
                <a:schemeClr val="dk1"/>
              </a:solidFill>
              <a:latin typeface="+mn-lt"/>
              <a:ea typeface="+mn-ea"/>
              <a:cs typeface="+mn-cs"/>
            </a:rPr>
            <a:t>ポイント下回っている。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今後は元利償還金の増により比率の上昇が見込まれるため，将来負担を考慮した市債の発行に努める必要がある。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149860</xdr:rowOff>
    </xdr:to>
    <xdr:cxnSp macro="">
      <xdr:nvCxnSpPr>
        <xdr:cNvPr id="372" name="直線コネクタ 371"/>
        <xdr:cNvCxnSpPr/>
      </xdr:nvCxnSpPr>
      <xdr:spPr>
        <a:xfrm>
          <a:off x="3987800" y="127228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35560</xdr:rowOff>
    </xdr:from>
    <xdr:to>
      <xdr:col>5</xdr:col>
      <xdr:colOff>549275</xdr:colOff>
      <xdr:row>74</xdr:row>
      <xdr:rowOff>81280</xdr:rowOff>
    </xdr:to>
    <xdr:cxnSp macro="">
      <xdr:nvCxnSpPr>
        <xdr:cNvPr id="375" name="直線コネクタ 374"/>
        <xdr:cNvCxnSpPr/>
      </xdr:nvCxnSpPr>
      <xdr:spPr>
        <a:xfrm flipV="1">
          <a:off x="3098800" y="12722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73660</xdr:rowOff>
    </xdr:from>
    <xdr:to>
      <xdr:col>4</xdr:col>
      <xdr:colOff>346075</xdr:colOff>
      <xdr:row>74</xdr:row>
      <xdr:rowOff>81280</xdr:rowOff>
    </xdr:to>
    <xdr:cxnSp macro="">
      <xdr:nvCxnSpPr>
        <xdr:cNvPr id="378" name="直線コネクタ 377"/>
        <xdr:cNvCxnSpPr/>
      </xdr:nvCxnSpPr>
      <xdr:spPr>
        <a:xfrm>
          <a:off x="2209800" y="12760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73660</xdr:rowOff>
    </xdr:from>
    <xdr:to>
      <xdr:col>3</xdr:col>
      <xdr:colOff>142875</xdr:colOff>
      <xdr:row>74</xdr:row>
      <xdr:rowOff>81280</xdr:rowOff>
    </xdr:to>
    <xdr:cxnSp macro="">
      <xdr:nvCxnSpPr>
        <xdr:cNvPr id="381" name="直線コネクタ 380"/>
        <xdr:cNvCxnSpPr/>
      </xdr:nvCxnSpPr>
      <xdr:spPr>
        <a:xfrm flipV="1">
          <a:off x="1320800" y="12760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1" name="円/楕円 390"/>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2"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156210</xdr:rowOff>
    </xdr:from>
    <xdr:to>
      <xdr:col>5</xdr:col>
      <xdr:colOff>600075</xdr:colOff>
      <xdr:row>74</xdr:row>
      <xdr:rowOff>86360</xdr:rowOff>
    </xdr:to>
    <xdr:sp macro="" textlink="">
      <xdr:nvSpPr>
        <xdr:cNvPr id="393" name="円/楕円 392"/>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96537</xdr:rowOff>
    </xdr:from>
    <xdr:ext cx="736600" cy="259045"/>
    <xdr:sp macro="" textlink="">
      <xdr:nvSpPr>
        <xdr:cNvPr id="394" name="テキスト ボックス 393"/>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30480</xdr:rowOff>
    </xdr:from>
    <xdr:to>
      <xdr:col>4</xdr:col>
      <xdr:colOff>396875</xdr:colOff>
      <xdr:row>74</xdr:row>
      <xdr:rowOff>132080</xdr:rowOff>
    </xdr:to>
    <xdr:sp macro="" textlink="">
      <xdr:nvSpPr>
        <xdr:cNvPr id="395" name="円/楕円 394"/>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142257</xdr:rowOff>
    </xdr:from>
    <xdr:ext cx="762000" cy="259045"/>
    <xdr:sp macro="" textlink="">
      <xdr:nvSpPr>
        <xdr:cNvPr id="396" name="テキスト ボックス 395"/>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22860</xdr:rowOff>
    </xdr:from>
    <xdr:to>
      <xdr:col>3</xdr:col>
      <xdr:colOff>193675</xdr:colOff>
      <xdr:row>74</xdr:row>
      <xdr:rowOff>124460</xdr:rowOff>
    </xdr:to>
    <xdr:sp macro="" textlink="">
      <xdr:nvSpPr>
        <xdr:cNvPr id="397" name="円/楕円 396"/>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134637</xdr:rowOff>
    </xdr:from>
    <xdr:ext cx="762000" cy="259045"/>
    <xdr:sp macro="" textlink="">
      <xdr:nvSpPr>
        <xdr:cNvPr id="398" name="テキスト ボックス 397"/>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30480</xdr:rowOff>
    </xdr:from>
    <xdr:to>
      <xdr:col>1</xdr:col>
      <xdr:colOff>676275</xdr:colOff>
      <xdr:row>74</xdr:row>
      <xdr:rowOff>132080</xdr:rowOff>
    </xdr:to>
    <xdr:sp macro="" textlink="">
      <xdr:nvSpPr>
        <xdr:cNvPr id="399" name="円/楕円 398"/>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142257</xdr:rowOff>
    </xdr:from>
    <xdr:ext cx="762000" cy="259045"/>
    <xdr:sp macro="" textlink="">
      <xdr:nvSpPr>
        <xdr:cNvPr id="400" name="テキスト ボックス 399"/>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公債費以外に係る経常収支比率は</a:t>
          </a:r>
          <a:r>
            <a:rPr kumimoji="1" lang="en-US" altLang="ja-JP" sz="1100">
              <a:solidFill>
                <a:schemeClr val="dk1"/>
              </a:solidFill>
              <a:latin typeface="+mn-lt"/>
              <a:ea typeface="+mn-ea"/>
              <a:cs typeface="+mn-cs"/>
            </a:rPr>
            <a:t>85.5</a:t>
          </a:r>
          <a:r>
            <a:rPr kumimoji="1" lang="ja-JP" altLang="ja-JP" sz="1100">
              <a:solidFill>
                <a:schemeClr val="dk1"/>
              </a:solidFill>
              <a:latin typeface="+mn-lt"/>
              <a:ea typeface="+mn-ea"/>
              <a:cs typeface="+mn-cs"/>
            </a:rPr>
            <a:t>％で，前年度と比べ</a:t>
          </a:r>
          <a:r>
            <a:rPr kumimoji="1" lang="en-US" altLang="ja-JP" sz="1100">
              <a:solidFill>
                <a:schemeClr val="dk1"/>
              </a:solidFill>
              <a:latin typeface="+mn-lt"/>
              <a:ea typeface="+mn-ea"/>
              <a:cs typeface="+mn-cs"/>
            </a:rPr>
            <a:t>1.2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上昇</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依然</a:t>
          </a:r>
          <a:r>
            <a:rPr kumimoji="1" lang="ja-JP" altLang="ja-JP" sz="1100">
              <a:solidFill>
                <a:schemeClr val="dk1"/>
              </a:solidFill>
              <a:latin typeface="+mn-lt"/>
              <a:ea typeface="+mn-ea"/>
              <a:cs typeface="+mn-cs"/>
            </a:rPr>
            <a:t>類似団体内順位は最下位となっている。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引き続き，経常経費の抑制に向けた取組を継続する必要がある。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152146</xdr:rowOff>
    </xdr:from>
    <xdr:to>
      <xdr:col>24</xdr:col>
      <xdr:colOff>31750</xdr:colOff>
      <xdr:row>80</xdr:row>
      <xdr:rowOff>35561</xdr:rowOff>
    </xdr:to>
    <xdr:cxnSp macro="">
      <xdr:nvCxnSpPr>
        <xdr:cNvPr id="431" name="直線コネクタ 430"/>
        <xdr:cNvCxnSpPr/>
      </xdr:nvCxnSpPr>
      <xdr:spPr>
        <a:xfrm>
          <a:off x="15671800" y="136966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152146</xdr:rowOff>
    </xdr:from>
    <xdr:to>
      <xdr:col>22</xdr:col>
      <xdr:colOff>565150</xdr:colOff>
      <xdr:row>80</xdr:row>
      <xdr:rowOff>3556</xdr:rowOff>
    </xdr:to>
    <xdr:cxnSp macro="">
      <xdr:nvCxnSpPr>
        <xdr:cNvPr id="434" name="直線コネクタ 433"/>
        <xdr:cNvCxnSpPr/>
      </xdr:nvCxnSpPr>
      <xdr:spPr>
        <a:xfrm flipV="1">
          <a:off x="14782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168148</xdr:rowOff>
    </xdr:from>
    <xdr:to>
      <xdr:col>21</xdr:col>
      <xdr:colOff>361950</xdr:colOff>
      <xdr:row>80</xdr:row>
      <xdr:rowOff>3556</xdr:rowOff>
    </xdr:to>
    <xdr:cxnSp macro="">
      <xdr:nvCxnSpPr>
        <xdr:cNvPr id="437" name="直線コネクタ 436"/>
        <xdr:cNvCxnSpPr/>
      </xdr:nvCxnSpPr>
      <xdr:spPr>
        <a:xfrm>
          <a:off x="13893800" y="13541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168148</xdr:rowOff>
    </xdr:from>
    <xdr:to>
      <xdr:col>20</xdr:col>
      <xdr:colOff>158750</xdr:colOff>
      <xdr:row>80</xdr:row>
      <xdr:rowOff>40132</xdr:rowOff>
    </xdr:to>
    <xdr:cxnSp macro="">
      <xdr:nvCxnSpPr>
        <xdr:cNvPr id="440" name="直線コネクタ 439"/>
        <xdr:cNvCxnSpPr/>
      </xdr:nvCxnSpPr>
      <xdr:spPr>
        <a:xfrm flipV="1">
          <a:off x="13004800" y="135412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156211</xdr:rowOff>
    </xdr:from>
    <xdr:to>
      <xdr:col>24</xdr:col>
      <xdr:colOff>82550</xdr:colOff>
      <xdr:row>80</xdr:row>
      <xdr:rowOff>86361</xdr:rowOff>
    </xdr:to>
    <xdr:sp macro="" textlink="">
      <xdr:nvSpPr>
        <xdr:cNvPr id="450" name="円/楕円 449"/>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64788</xdr:rowOff>
    </xdr:from>
    <xdr:ext cx="762000" cy="259045"/>
    <xdr:sp macro="" textlink="">
      <xdr:nvSpPr>
        <xdr:cNvPr id="451" name="公債費以外該当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101346</xdr:rowOff>
    </xdr:from>
    <xdr:to>
      <xdr:col>22</xdr:col>
      <xdr:colOff>615950</xdr:colOff>
      <xdr:row>80</xdr:row>
      <xdr:rowOff>31496</xdr:rowOff>
    </xdr:to>
    <xdr:sp macro="" textlink="">
      <xdr:nvSpPr>
        <xdr:cNvPr id="452" name="円/楕円 451"/>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16273</xdr:rowOff>
    </xdr:from>
    <xdr:ext cx="736600" cy="259045"/>
    <xdr:sp macro="" textlink="">
      <xdr:nvSpPr>
        <xdr:cNvPr id="453" name="テキスト ボックス 452"/>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124206</xdr:rowOff>
    </xdr:from>
    <xdr:to>
      <xdr:col>21</xdr:col>
      <xdr:colOff>412750</xdr:colOff>
      <xdr:row>80</xdr:row>
      <xdr:rowOff>54356</xdr:rowOff>
    </xdr:to>
    <xdr:sp macro="" textlink="">
      <xdr:nvSpPr>
        <xdr:cNvPr id="454" name="円/楕円 453"/>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39133</xdr:rowOff>
    </xdr:from>
    <xdr:ext cx="762000" cy="259045"/>
    <xdr:sp macro="" textlink="">
      <xdr:nvSpPr>
        <xdr:cNvPr id="455" name="テキスト ボックス 454"/>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117348</xdr:rowOff>
    </xdr:from>
    <xdr:to>
      <xdr:col>20</xdr:col>
      <xdr:colOff>209550</xdr:colOff>
      <xdr:row>79</xdr:row>
      <xdr:rowOff>47498</xdr:rowOff>
    </xdr:to>
    <xdr:sp macro="" textlink="">
      <xdr:nvSpPr>
        <xdr:cNvPr id="456" name="円/楕円 455"/>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32275</xdr:rowOff>
    </xdr:from>
    <xdr:ext cx="762000" cy="259045"/>
    <xdr:sp macro="" textlink="">
      <xdr:nvSpPr>
        <xdr:cNvPr id="457" name="テキスト ボックス 456"/>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160782</xdr:rowOff>
    </xdr:from>
    <xdr:to>
      <xdr:col>19</xdr:col>
      <xdr:colOff>6350</xdr:colOff>
      <xdr:row>80</xdr:row>
      <xdr:rowOff>90932</xdr:rowOff>
    </xdr:to>
    <xdr:sp macro="" textlink="">
      <xdr:nvSpPr>
        <xdr:cNvPr id="458" name="円/楕円 457"/>
        <xdr:cNvSpPr/>
      </xdr:nvSpPr>
      <xdr:spPr>
        <a:xfrm>
          <a:off x="12954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75709</xdr:rowOff>
    </xdr:from>
    <xdr:ext cx="762000" cy="259045"/>
    <xdr:sp macro="" textlink="">
      <xdr:nvSpPr>
        <xdr:cNvPr id="459" name="テキスト ボックス 458"/>
        <xdr:cNvSpPr txBox="1"/>
      </xdr:nvSpPr>
      <xdr:spPr>
        <a:xfrm>
          <a:off x="12623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広島県竹原市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158661</xdr:rowOff>
    </xdr:from>
    <xdr:to>
      <xdr:col>4</xdr:col>
      <xdr:colOff>1117600</xdr:colOff>
      <xdr:row>14</xdr:row>
      <xdr:rowOff>166986</xdr:rowOff>
    </xdr:to>
    <xdr:cxnSp macro="">
      <xdr:nvCxnSpPr>
        <xdr:cNvPr id="50" name="直線コネクタ 49"/>
        <xdr:cNvCxnSpPr/>
      </xdr:nvCxnSpPr>
      <xdr:spPr bwMode="auto">
        <a:xfrm flipV="1">
          <a:off x="5003800" y="2606586"/>
          <a:ext cx="6477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166986</xdr:rowOff>
    </xdr:from>
    <xdr:to>
      <xdr:col>4</xdr:col>
      <xdr:colOff>469900</xdr:colOff>
      <xdr:row>15</xdr:row>
      <xdr:rowOff>27330</xdr:rowOff>
    </xdr:to>
    <xdr:cxnSp macro="">
      <xdr:nvCxnSpPr>
        <xdr:cNvPr id="53" name="直線コネクタ 52"/>
        <xdr:cNvCxnSpPr/>
      </xdr:nvCxnSpPr>
      <xdr:spPr bwMode="auto">
        <a:xfrm flipV="1">
          <a:off x="4305300" y="2614911"/>
          <a:ext cx="6985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27330</xdr:rowOff>
    </xdr:from>
    <xdr:to>
      <xdr:col>3</xdr:col>
      <xdr:colOff>904875</xdr:colOff>
      <xdr:row>15</xdr:row>
      <xdr:rowOff>108217</xdr:rowOff>
    </xdr:to>
    <xdr:cxnSp macro="">
      <xdr:nvCxnSpPr>
        <xdr:cNvPr id="56" name="直線コネクタ 55"/>
        <xdr:cNvCxnSpPr/>
      </xdr:nvCxnSpPr>
      <xdr:spPr bwMode="auto">
        <a:xfrm flipV="1">
          <a:off x="3606800" y="2646705"/>
          <a:ext cx="698500" cy="8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89033</xdr:rowOff>
    </xdr:from>
    <xdr:to>
      <xdr:col>3</xdr:col>
      <xdr:colOff>206375</xdr:colOff>
      <xdr:row>15</xdr:row>
      <xdr:rowOff>108217</xdr:rowOff>
    </xdr:to>
    <xdr:cxnSp macro="">
      <xdr:nvCxnSpPr>
        <xdr:cNvPr id="59" name="直線コネクタ 58"/>
        <xdr:cNvCxnSpPr/>
      </xdr:nvCxnSpPr>
      <xdr:spPr bwMode="auto">
        <a:xfrm>
          <a:off x="2908300" y="2708408"/>
          <a:ext cx="698500" cy="1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107861</xdr:rowOff>
    </xdr:from>
    <xdr:to>
      <xdr:col>5</xdr:col>
      <xdr:colOff>34925</xdr:colOff>
      <xdr:row>15</xdr:row>
      <xdr:rowOff>38011</xdr:rowOff>
    </xdr:to>
    <xdr:sp macro="" textlink="">
      <xdr:nvSpPr>
        <xdr:cNvPr id="69" name="円/楕円 68"/>
        <xdr:cNvSpPr/>
      </xdr:nvSpPr>
      <xdr:spPr bwMode="auto">
        <a:xfrm>
          <a:off x="5600700" y="255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124388</xdr:rowOff>
    </xdr:from>
    <xdr:ext cx="762000" cy="259045"/>
    <xdr:sp macro="" textlink="">
      <xdr:nvSpPr>
        <xdr:cNvPr id="70" name="人口1人当たり決算額の推移該当値テキスト130"/>
        <xdr:cNvSpPr txBox="1"/>
      </xdr:nvSpPr>
      <xdr:spPr>
        <a:xfrm>
          <a:off x="5740400" y="240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89,838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116186</xdr:rowOff>
    </xdr:from>
    <xdr:to>
      <xdr:col>4</xdr:col>
      <xdr:colOff>520700</xdr:colOff>
      <xdr:row>15</xdr:row>
      <xdr:rowOff>46336</xdr:rowOff>
    </xdr:to>
    <xdr:sp macro="" textlink="">
      <xdr:nvSpPr>
        <xdr:cNvPr id="71" name="円/楕円 70"/>
        <xdr:cNvSpPr/>
      </xdr:nvSpPr>
      <xdr:spPr bwMode="auto">
        <a:xfrm>
          <a:off x="4953000" y="256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56513</xdr:rowOff>
    </xdr:from>
    <xdr:ext cx="736600" cy="259045"/>
    <xdr:sp macro="" textlink="">
      <xdr:nvSpPr>
        <xdr:cNvPr id="72" name="テキスト ボックス 71"/>
        <xdr:cNvSpPr txBox="1"/>
      </xdr:nvSpPr>
      <xdr:spPr>
        <a:xfrm>
          <a:off x="4622800" y="2332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147980</xdr:rowOff>
    </xdr:from>
    <xdr:to>
      <xdr:col>3</xdr:col>
      <xdr:colOff>955675</xdr:colOff>
      <xdr:row>15</xdr:row>
      <xdr:rowOff>78130</xdr:rowOff>
    </xdr:to>
    <xdr:sp macro="" textlink="">
      <xdr:nvSpPr>
        <xdr:cNvPr id="73" name="円/楕円 72"/>
        <xdr:cNvSpPr/>
      </xdr:nvSpPr>
      <xdr:spPr bwMode="auto">
        <a:xfrm>
          <a:off x="4254500" y="259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62907</xdr:rowOff>
    </xdr:from>
    <xdr:ext cx="762000" cy="259045"/>
    <xdr:sp macro="" textlink="">
      <xdr:nvSpPr>
        <xdr:cNvPr id="74" name="テキスト ボックス 73"/>
        <xdr:cNvSpPr txBox="1"/>
      </xdr:nvSpPr>
      <xdr:spPr>
        <a:xfrm>
          <a:off x="3924300" y="26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57417</xdr:rowOff>
    </xdr:from>
    <xdr:to>
      <xdr:col>3</xdr:col>
      <xdr:colOff>257175</xdr:colOff>
      <xdr:row>15</xdr:row>
      <xdr:rowOff>159017</xdr:rowOff>
    </xdr:to>
    <xdr:sp macro="" textlink="">
      <xdr:nvSpPr>
        <xdr:cNvPr id="75" name="円/楕円 74"/>
        <xdr:cNvSpPr/>
      </xdr:nvSpPr>
      <xdr:spPr bwMode="auto">
        <a:xfrm>
          <a:off x="3556000" y="267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143794</xdr:rowOff>
    </xdr:from>
    <xdr:ext cx="762000" cy="259045"/>
    <xdr:sp macro="" textlink="">
      <xdr:nvSpPr>
        <xdr:cNvPr id="76" name="テキスト ボックス 75"/>
        <xdr:cNvSpPr txBox="1"/>
      </xdr:nvSpPr>
      <xdr:spPr>
        <a:xfrm>
          <a:off x="3225800" y="276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38233</xdr:rowOff>
    </xdr:from>
    <xdr:to>
      <xdr:col>2</xdr:col>
      <xdr:colOff>692150</xdr:colOff>
      <xdr:row>15</xdr:row>
      <xdr:rowOff>139833</xdr:rowOff>
    </xdr:to>
    <xdr:sp macro="" textlink="">
      <xdr:nvSpPr>
        <xdr:cNvPr id="77" name="円/楕円 76"/>
        <xdr:cNvSpPr/>
      </xdr:nvSpPr>
      <xdr:spPr bwMode="auto">
        <a:xfrm>
          <a:off x="2857500" y="265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124610</xdr:rowOff>
    </xdr:from>
    <xdr:ext cx="762000" cy="259045"/>
    <xdr:sp macro="" textlink="">
      <xdr:nvSpPr>
        <xdr:cNvPr id="78" name="テキスト ボックス 77"/>
        <xdr:cNvSpPr txBox="1"/>
      </xdr:nvSpPr>
      <xdr:spPr>
        <a:xfrm>
          <a:off x="2527300" y="274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38829</xdr:rowOff>
    </xdr:from>
    <xdr:to>
      <xdr:col>4</xdr:col>
      <xdr:colOff>1117600</xdr:colOff>
      <xdr:row>36</xdr:row>
      <xdr:rowOff>112575</xdr:rowOff>
    </xdr:to>
    <xdr:cxnSp macro="">
      <xdr:nvCxnSpPr>
        <xdr:cNvPr id="110" name="直線コネクタ 109"/>
        <xdr:cNvCxnSpPr/>
      </xdr:nvCxnSpPr>
      <xdr:spPr bwMode="auto">
        <a:xfrm flipV="1">
          <a:off x="5003800" y="6992079"/>
          <a:ext cx="647700" cy="7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112575</xdr:rowOff>
    </xdr:from>
    <xdr:to>
      <xdr:col>4</xdr:col>
      <xdr:colOff>469900</xdr:colOff>
      <xdr:row>36</xdr:row>
      <xdr:rowOff>138361</xdr:rowOff>
    </xdr:to>
    <xdr:cxnSp macro="">
      <xdr:nvCxnSpPr>
        <xdr:cNvPr id="113" name="直線コネクタ 112"/>
        <xdr:cNvCxnSpPr/>
      </xdr:nvCxnSpPr>
      <xdr:spPr bwMode="auto">
        <a:xfrm flipV="1">
          <a:off x="4305300" y="7065825"/>
          <a:ext cx="698500" cy="2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138361</xdr:rowOff>
    </xdr:from>
    <xdr:to>
      <xdr:col>3</xdr:col>
      <xdr:colOff>904875</xdr:colOff>
      <xdr:row>36</xdr:row>
      <xdr:rowOff>149814</xdr:rowOff>
    </xdr:to>
    <xdr:cxnSp macro="">
      <xdr:nvCxnSpPr>
        <xdr:cNvPr id="116" name="直線コネクタ 115"/>
        <xdr:cNvCxnSpPr/>
      </xdr:nvCxnSpPr>
      <xdr:spPr bwMode="auto">
        <a:xfrm flipV="1">
          <a:off x="3606800" y="7091611"/>
          <a:ext cx="698500" cy="1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141105</xdr:rowOff>
    </xdr:from>
    <xdr:to>
      <xdr:col>3</xdr:col>
      <xdr:colOff>206375</xdr:colOff>
      <xdr:row>36</xdr:row>
      <xdr:rowOff>149814</xdr:rowOff>
    </xdr:to>
    <xdr:cxnSp macro="">
      <xdr:nvCxnSpPr>
        <xdr:cNvPr id="119" name="直線コネクタ 118"/>
        <xdr:cNvCxnSpPr/>
      </xdr:nvCxnSpPr>
      <xdr:spPr bwMode="auto">
        <a:xfrm>
          <a:off x="2908300" y="7094355"/>
          <a:ext cx="698500" cy="8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330929</xdr:rowOff>
    </xdr:from>
    <xdr:to>
      <xdr:col>5</xdr:col>
      <xdr:colOff>34925</xdr:colOff>
      <xdr:row>36</xdr:row>
      <xdr:rowOff>89629</xdr:rowOff>
    </xdr:to>
    <xdr:sp macro="" textlink="">
      <xdr:nvSpPr>
        <xdr:cNvPr id="129" name="円/楕円 128"/>
        <xdr:cNvSpPr/>
      </xdr:nvSpPr>
      <xdr:spPr bwMode="auto">
        <a:xfrm>
          <a:off x="5600700" y="694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303006</xdr:rowOff>
    </xdr:from>
    <xdr:ext cx="762000" cy="259045"/>
    <xdr:sp macro="" textlink="">
      <xdr:nvSpPr>
        <xdr:cNvPr id="130" name="人口1人当たり決算額の推移該当値テキスト445"/>
        <xdr:cNvSpPr txBox="1"/>
      </xdr:nvSpPr>
      <xdr:spPr>
        <a:xfrm>
          <a:off x="5740400" y="691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61775</xdr:rowOff>
    </xdr:from>
    <xdr:to>
      <xdr:col>4</xdr:col>
      <xdr:colOff>520700</xdr:colOff>
      <xdr:row>36</xdr:row>
      <xdr:rowOff>163375</xdr:rowOff>
    </xdr:to>
    <xdr:sp macro="" textlink="">
      <xdr:nvSpPr>
        <xdr:cNvPr id="131" name="円/楕円 130"/>
        <xdr:cNvSpPr/>
      </xdr:nvSpPr>
      <xdr:spPr bwMode="auto">
        <a:xfrm>
          <a:off x="4953000" y="701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148152</xdr:rowOff>
    </xdr:from>
    <xdr:ext cx="736600" cy="259045"/>
    <xdr:sp macro="" textlink="">
      <xdr:nvSpPr>
        <xdr:cNvPr id="132" name="テキスト ボックス 131"/>
        <xdr:cNvSpPr txBox="1"/>
      </xdr:nvSpPr>
      <xdr:spPr>
        <a:xfrm>
          <a:off x="4622800" y="710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87561</xdr:rowOff>
    </xdr:from>
    <xdr:to>
      <xdr:col>3</xdr:col>
      <xdr:colOff>955675</xdr:colOff>
      <xdr:row>37</xdr:row>
      <xdr:rowOff>17711</xdr:rowOff>
    </xdr:to>
    <xdr:sp macro="" textlink="">
      <xdr:nvSpPr>
        <xdr:cNvPr id="133" name="円/楕円 132"/>
        <xdr:cNvSpPr/>
      </xdr:nvSpPr>
      <xdr:spPr bwMode="auto">
        <a:xfrm>
          <a:off x="4254500" y="704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2488</xdr:rowOff>
    </xdr:from>
    <xdr:ext cx="762000" cy="259045"/>
    <xdr:sp macro="" textlink="">
      <xdr:nvSpPr>
        <xdr:cNvPr id="134" name="テキスト ボックス 133"/>
        <xdr:cNvSpPr txBox="1"/>
      </xdr:nvSpPr>
      <xdr:spPr>
        <a:xfrm>
          <a:off x="3924300" y="712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99014</xdr:rowOff>
    </xdr:from>
    <xdr:to>
      <xdr:col>3</xdr:col>
      <xdr:colOff>257175</xdr:colOff>
      <xdr:row>37</xdr:row>
      <xdr:rowOff>29164</xdr:rowOff>
    </xdr:to>
    <xdr:sp macro="" textlink="">
      <xdr:nvSpPr>
        <xdr:cNvPr id="135" name="円/楕円 134"/>
        <xdr:cNvSpPr/>
      </xdr:nvSpPr>
      <xdr:spPr bwMode="auto">
        <a:xfrm>
          <a:off x="3556000" y="7052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13941</xdr:rowOff>
    </xdr:from>
    <xdr:ext cx="762000" cy="259045"/>
    <xdr:sp macro="" textlink="">
      <xdr:nvSpPr>
        <xdr:cNvPr id="136" name="テキスト ボックス 135"/>
        <xdr:cNvSpPr txBox="1"/>
      </xdr:nvSpPr>
      <xdr:spPr>
        <a:xfrm>
          <a:off x="3225800" y="713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90305</xdr:rowOff>
    </xdr:from>
    <xdr:to>
      <xdr:col>2</xdr:col>
      <xdr:colOff>692150</xdr:colOff>
      <xdr:row>37</xdr:row>
      <xdr:rowOff>20455</xdr:rowOff>
    </xdr:to>
    <xdr:sp macro="" textlink="">
      <xdr:nvSpPr>
        <xdr:cNvPr id="137" name="円/楕円 136"/>
        <xdr:cNvSpPr/>
      </xdr:nvSpPr>
      <xdr:spPr bwMode="auto">
        <a:xfrm>
          <a:off x="2857500" y="704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5232</xdr:rowOff>
    </xdr:from>
    <xdr:ext cx="762000" cy="259045"/>
    <xdr:sp macro="" textlink="">
      <xdr:nvSpPr>
        <xdr:cNvPr id="138" name="テキスト ボックス 137"/>
        <xdr:cNvSpPr txBox="1"/>
      </xdr:nvSpPr>
      <xdr:spPr>
        <a:xfrm>
          <a:off x="2527300" y="712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26,756
26,564
118.23
12,599,869
12,440,056
130,636
7,116,158
11,652,266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44008</xdr:rowOff>
    </xdr:from>
    <xdr:to>
      <xdr:col>6</xdr:col>
      <xdr:colOff>511175</xdr:colOff>
      <xdr:row>33</xdr:row>
      <xdr:rowOff>49700</xdr:rowOff>
    </xdr:to>
    <xdr:cxnSp macro="">
      <xdr:nvCxnSpPr>
        <xdr:cNvPr id="59" name="直線コネクタ 58"/>
        <xdr:cNvCxnSpPr/>
      </xdr:nvCxnSpPr>
      <xdr:spPr>
        <a:xfrm>
          <a:off x="3797300" y="5701858"/>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44008</xdr:rowOff>
    </xdr:from>
    <xdr:to>
      <xdr:col>5</xdr:col>
      <xdr:colOff>358775</xdr:colOff>
      <xdr:row>33</xdr:row>
      <xdr:rowOff>87876</xdr:rowOff>
    </xdr:to>
    <xdr:cxnSp macro="">
      <xdr:nvCxnSpPr>
        <xdr:cNvPr id="62" name="直線コネクタ 61"/>
        <xdr:cNvCxnSpPr/>
      </xdr:nvCxnSpPr>
      <xdr:spPr>
        <a:xfrm flipV="1">
          <a:off x="2908300" y="5701858"/>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87876</xdr:rowOff>
    </xdr:from>
    <xdr:to>
      <xdr:col>4</xdr:col>
      <xdr:colOff>155575</xdr:colOff>
      <xdr:row>33</xdr:row>
      <xdr:rowOff>119949</xdr:rowOff>
    </xdr:to>
    <xdr:cxnSp macro="">
      <xdr:nvCxnSpPr>
        <xdr:cNvPr id="65" name="直線コネクタ 64"/>
        <xdr:cNvCxnSpPr/>
      </xdr:nvCxnSpPr>
      <xdr:spPr>
        <a:xfrm flipV="1">
          <a:off x="2019300" y="5745726"/>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27709</xdr:rowOff>
    </xdr:from>
    <xdr:to>
      <xdr:col>2</xdr:col>
      <xdr:colOff>638175</xdr:colOff>
      <xdr:row>33</xdr:row>
      <xdr:rowOff>119949</xdr:rowOff>
    </xdr:to>
    <xdr:cxnSp macro="">
      <xdr:nvCxnSpPr>
        <xdr:cNvPr id="68" name="直線コネクタ 67"/>
        <xdr:cNvCxnSpPr/>
      </xdr:nvCxnSpPr>
      <xdr:spPr>
        <a:xfrm>
          <a:off x="1130300" y="5685559"/>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170350</xdr:rowOff>
    </xdr:from>
    <xdr:to>
      <xdr:col>6</xdr:col>
      <xdr:colOff>561975</xdr:colOff>
      <xdr:row>33</xdr:row>
      <xdr:rowOff>100500</xdr:rowOff>
    </xdr:to>
    <xdr:sp macro="" textlink="">
      <xdr:nvSpPr>
        <xdr:cNvPr id="78" name="円/楕円 77"/>
        <xdr:cNvSpPr/>
      </xdr:nvSpPr>
      <xdr:spPr>
        <a:xfrm>
          <a:off x="4584700" y="56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21777</xdr:rowOff>
    </xdr:from>
    <xdr:ext cx="534377" cy="259045"/>
    <xdr:sp macro="" textlink="">
      <xdr:nvSpPr>
        <xdr:cNvPr id="79" name="人件費該当値テキスト"/>
        <xdr:cNvSpPr txBox="1"/>
      </xdr:nvSpPr>
      <xdr:spPr>
        <a:xfrm>
          <a:off x="4686300" y="550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81,437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164658</xdr:rowOff>
    </xdr:from>
    <xdr:to>
      <xdr:col>5</xdr:col>
      <xdr:colOff>409575</xdr:colOff>
      <xdr:row>33</xdr:row>
      <xdr:rowOff>94808</xdr:rowOff>
    </xdr:to>
    <xdr:sp macro="" textlink="">
      <xdr:nvSpPr>
        <xdr:cNvPr id="80" name="円/楕円 79"/>
        <xdr:cNvSpPr/>
      </xdr:nvSpPr>
      <xdr:spPr>
        <a:xfrm>
          <a:off x="3746500" y="56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111335</xdr:rowOff>
    </xdr:from>
    <xdr:ext cx="534377" cy="259045"/>
    <xdr:sp macro="" textlink="">
      <xdr:nvSpPr>
        <xdr:cNvPr id="81" name="テキスト ボックス 80"/>
        <xdr:cNvSpPr txBox="1"/>
      </xdr:nvSpPr>
      <xdr:spPr>
        <a:xfrm>
          <a:off x="3530111" y="542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37076</xdr:rowOff>
    </xdr:from>
    <xdr:to>
      <xdr:col>4</xdr:col>
      <xdr:colOff>206375</xdr:colOff>
      <xdr:row>33</xdr:row>
      <xdr:rowOff>138676</xdr:rowOff>
    </xdr:to>
    <xdr:sp macro="" textlink="">
      <xdr:nvSpPr>
        <xdr:cNvPr id="82" name="円/楕円 81"/>
        <xdr:cNvSpPr/>
      </xdr:nvSpPr>
      <xdr:spPr>
        <a:xfrm>
          <a:off x="2857500" y="56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129803</xdr:rowOff>
    </xdr:from>
    <xdr:ext cx="534377" cy="259045"/>
    <xdr:sp macro="" textlink="">
      <xdr:nvSpPr>
        <xdr:cNvPr id="83" name="テキスト ボックス 82"/>
        <xdr:cNvSpPr txBox="1"/>
      </xdr:nvSpPr>
      <xdr:spPr>
        <a:xfrm>
          <a:off x="2641111" y="57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79,767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69149</xdr:rowOff>
    </xdr:from>
    <xdr:to>
      <xdr:col>3</xdr:col>
      <xdr:colOff>3175</xdr:colOff>
      <xdr:row>33</xdr:row>
      <xdr:rowOff>170749</xdr:rowOff>
    </xdr:to>
    <xdr:sp macro="" textlink="">
      <xdr:nvSpPr>
        <xdr:cNvPr id="84" name="円/楕円 83"/>
        <xdr:cNvSpPr/>
      </xdr:nvSpPr>
      <xdr:spPr>
        <a:xfrm>
          <a:off x="1968500" y="57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161876</xdr:rowOff>
    </xdr:from>
    <xdr:ext cx="534377" cy="259045"/>
    <xdr:sp macro="" textlink="">
      <xdr:nvSpPr>
        <xdr:cNvPr id="85" name="テキスト ボックス 84"/>
        <xdr:cNvSpPr txBox="1"/>
      </xdr:nvSpPr>
      <xdr:spPr>
        <a:xfrm>
          <a:off x="1752111" y="58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148359</xdr:rowOff>
    </xdr:from>
    <xdr:to>
      <xdr:col>1</xdr:col>
      <xdr:colOff>485775</xdr:colOff>
      <xdr:row>33</xdr:row>
      <xdr:rowOff>78509</xdr:rowOff>
    </xdr:to>
    <xdr:sp macro="" textlink="">
      <xdr:nvSpPr>
        <xdr:cNvPr id="86" name="円/楕円 85"/>
        <xdr:cNvSpPr/>
      </xdr:nvSpPr>
      <xdr:spPr>
        <a:xfrm>
          <a:off x="1079500" y="56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69636</xdr:rowOff>
    </xdr:from>
    <xdr:ext cx="534377" cy="259045"/>
    <xdr:sp macro="" textlink="">
      <xdr:nvSpPr>
        <xdr:cNvPr id="87" name="テキスト ボックス 86"/>
        <xdr:cNvSpPr txBox="1"/>
      </xdr:nvSpPr>
      <xdr:spPr>
        <a:xfrm>
          <a:off x="863111" y="57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133166</xdr:rowOff>
    </xdr:from>
    <xdr:to>
      <xdr:col>6</xdr:col>
      <xdr:colOff>511175</xdr:colOff>
      <xdr:row>57</xdr:row>
      <xdr:rowOff>146417</xdr:rowOff>
    </xdr:to>
    <xdr:cxnSp macro="">
      <xdr:nvCxnSpPr>
        <xdr:cNvPr id="116" name="直線コネクタ 115"/>
        <xdr:cNvCxnSpPr/>
      </xdr:nvCxnSpPr>
      <xdr:spPr>
        <a:xfrm flipV="1">
          <a:off x="3797300" y="9905816"/>
          <a:ext cx="8382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146417</xdr:rowOff>
    </xdr:from>
    <xdr:to>
      <xdr:col>5</xdr:col>
      <xdr:colOff>358775</xdr:colOff>
      <xdr:row>57</xdr:row>
      <xdr:rowOff>163509</xdr:rowOff>
    </xdr:to>
    <xdr:cxnSp macro="">
      <xdr:nvCxnSpPr>
        <xdr:cNvPr id="119" name="直線コネクタ 118"/>
        <xdr:cNvCxnSpPr/>
      </xdr:nvCxnSpPr>
      <xdr:spPr>
        <a:xfrm flipV="1">
          <a:off x="2908300" y="9919067"/>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161722</xdr:rowOff>
    </xdr:from>
    <xdr:to>
      <xdr:col>4</xdr:col>
      <xdr:colOff>155575</xdr:colOff>
      <xdr:row>57</xdr:row>
      <xdr:rowOff>163509</xdr:rowOff>
    </xdr:to>
    <xdr:cxnSp macro="">
      <xdr:nvCxnSpPr>
        <xdr:cNvPr id="122" name="直線コネクタ 121"/>
        <xdr:cNvCxnSpPr/>
      </xdr:nvCxnSpPr>
      <xdr:spPr>
        <a:xfrm>
          <a:off x="2019300" y="9934372"/>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161722</xdr:rowOff>
    </xdr:from>
    <xdr:to>
      <xdr:col>2</xdr:col>
      <xdr:colOff>638175</xdr:colOff>
      <xdr:row>58</xdr:row>
      <xdr:rowOff>3679</xdr:rowOff>
    </xdr:to>
    <xdr:cxnSp macro="">
      <xdr:nvCxnSpPr>
        <xdr:cNvPr id="125" name="直線コネクタ 124"/>
        <xdr:cNvCxnSpPr/>
      </xdr:nvCxnSpPr>
      <xdr:spPr>
        <a:xfrm flipV="1">
          <a:off x="1130300" y="9934372"/>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82366</xdr:rowOff>
    </xdr:from>
    <xdr:to>
      <xdr:col>6</xdr:col>
      <xdr:colOff>561975</xdr:colOff>
      <xdr:row>58</xdr:row>
      <xdr:rowOff>12516</xdr:rowOff>
    </xdr:to>
    <xdr:sp macro="" textlink="">
      <xdr:nvSpPr>
        <xdr:cNvPr id="135" name="円/楕円 134"/>
        <xdr:cNvSpPr/>
      </xdr:nvSpPr>
      <xdr:spPr>
        <a:xfrm>
          <a:off x="4584700" y="98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95617</xdr:rowOff>
    </xdr:from>
    <xdr:to>
      <xdr:col>5</xdr:col>
      <xdr:colOff>409575</xdr:colOff>
      <xdr:row>58</xdr:row>
      <xdr:rowOff>25767</xdr:rowOff>
    </xdr:to>
    <xdr:sp macro="" textlink="">
      <xdr:nvSpPr>
        <xdr:cNvPr id="137" name="円/楕円 136"/>
        <xdr:cNvSpPr/>
      </xdr:nvSpPr>
      <xdr:spPr>
        <a:xfrm>
          <a:off x="3746500" y="98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16894</xdr:rowOff>
    </xdr:from>
    <xdr:ext cx="534377" cy="259045"/>
    <xdr:sp macro="" textlink="">
      <xdr:nvSpPr>
        <xdr:cNvPr id="138" name="テキスト ボックス 13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112709</xdr:rowOff>
    </xdr:from>
    <xdr:to>
      <xdr:col>4</xdr:col>
      <xdr:colOff>206375</xdr:colOff>
      <xdr:row>58</xdr:row>
      <xdr:rowOff>42859</xdr:rowOff>
    </xdr:to>
    <xdr:sp macro="" textlink="">
      <xdr:nvSpPr>
        <xdr:cNvPr id="139" name="円/楕円 138"/>
        <xdr:cNvSpPr/>
      </xdr:nvSpPr>
      <xdr:spPr>
        <a:xfrm>
          <a:off x="2857500" y="988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33986</xdr:rowOff>
    </xdr:from>
    <xdr:ext cx="534377" cy="259045"/>
    <xdr:sp macro="" textlink="">
      <xdr:nvSpPr>
        <xdr:cNvPr id="140" name="テキスト ボックス 139"/>
        <xdr:cNvSpPr txBox="1"/>
      </xdr:nvSpPr>
      <xdr:spPr>
        <a:xfrm>
          <a:off x="2641111" y="997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110922</xdr:rowOff>
    </xdr:from>
    <xdr:to>
      <xdr:col>3</xdr:col>
      <xdr:colOff>3175</xdr:colOff>
      <xdr:row>58</xdr:row>
      <xdr:rowOff>41072</xdr:rowOff>
    </xdr:to>
    <xdr:sp macro="" textlink="">
      <xdr:nvSpPr>
        <xdr:cNvPr id="141" name="円/楕円 140"/>
        <xdr:cNvSpPr/>
      </xdr:nvSpPr>
      <xdr:spPr>
        <a:xfrm>
          <a:off x="1968500" y="98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32199</xdr:rowOff>
    </xdr:from>
    <xdr:ext cx="534377" cy="259045"/>
    <xdr:sp macro="" textlink="">
      <xdr:nvSpPr>
        <xdr:cNvPr id="142" name="テキスト ボックス 141"/>
        <xdr:cNvSpPr txBox="1"/>
      </xdr:nvSpPr>
      <xdr:spPr>
        <a:xfrm>
          <a:off x="1752111" y="99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124329</xdr:rowOff>
    </xdr:from>
    <xdr:to>
      <xdr:col>1</xdr:col>
      <xdr:colOff>485775</xdr:colOff>
      <xdr:row>58</xdr:row>
      <xdr:rowOff>54479</xdr:rowOff>
    </xdr:to>
    <xdr:sp macro="" textlink="">
      <xdr:nvSpPr>
        <xdr:cNvPr id="143" name="円/楕円 142"/>
        <xdr:cNvSpPr/>
      </xdr:nvSpPr>
      <xdr:spPr>
        <a:xfrm>
          <a:off x="1079500" y="98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45606</xdr:rowOff>
    </xdr:from>
    <xdr:ext cx="534377" cy="259045"/>
    <xdr:sp macro="" textlink="">
      <xdr:nvSpPr>
        <xdr:cNvPr id="144" name="テキスト ボックス 143"/>
        <xdr:cNvSpPr txBox="1"/>
      </xdr:nvSpPr>
      <xdr:spPr>
        <a:xfrm>
          <a:off x="863111" y="99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107468</xdr:rowOff>
    </xdr:from>
    <xdr:to>
      <xdr:col>6</xdr:col>
      <xdr:colOff>511175</xdr:colOff>
      <xdr:row>77</xdr:row>
      <xdr:rowOff>110630</xdr:rowOff>
    </xdr:to>
    <xdr:cxnSp macro="">
      <xdr:nvCxnSpPr>
        <xdr:cNvPr id="173" name="直線コネクタ 172"/>
        <xdr:cNvCxnSpPr/>
      </xdr:nvCxnSpPr>
      <xdr:spPr>
        <a:xfrm flipV="1">
          <a:off x="3797300" y="13309118"/>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110630</xdr:rowOff>
    </xdr:from>
    <xdr:to>
      <xdr:col>5</xdr:col>
      <xdr:colOff>358775</xdr:colOff>
      <xdr:row>77</xdr:row>
      <xdr:rowOff>121793</xdr:rowOff>
    </xdr:to>
    <xdr:cxnSp macro="">
      <xdr:nvCxnSpPr>
        <xdr:cNvPr id="176" name="直線コネクタ 175"/>
        <xdr:cNvCxnSpPr/>
      </xdr:nvCxnSpPr>
      <xdr:spPr>
        <a:xfrm flipV="1">
          <a:off x="2908300" y="1331228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121793</xdr:rowOff>
    </xdr:from>
    <xdr:to>
      <xdr:col>4</xdr:col>
      <xdr:colOff>155575</xdr:colOff>
      <xdr:row>77</xdr:row>
      <xdr:rowOff>123813</xdr:rowOff>
    </xdr:to>
    <xdr:cxnSp macro="">
      <xdr:nvCxnSpPr>
        <xdr:cNvPr id="179" name="直線コネクタ 178"/>
        <xdr:cNvCxnSpPr/>
      </xdr:nvCxnSpPr>
      <xdr:spPr>
        <a:xfrm flipV="1">
          <a:off x="2019300" y="13323443"/>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98971</xdr:rowOff>
    </xdr:from>
    <xdr:to>
      <xdr:col>2</xdr:col>
      <xdr:colOff>638175</xdr:colOff>
      <xdr:row>77</xdr:row>
      <xdr:rowOff>123813</xdr:rowOff>
    </xdr:to>
    <xdr:cxnSp macro="">
      <xdr:nvCxnSpPr>
        <xdr:cNvPr id="182" name="直線コネクタ 181"/>
        <xdr:cNvCxnSpPr/>
      </xdr:nvCxnSpPr>
      <xdr:spPr>
        <a:xfrm>
          <a:off x="1130300" y="13300621"/>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56668</xdr:rowOff>
    </xdr:from>
    <xdr:to>
      <xdr:col>6</xdr:col>
      <xdr:colOff>561975</xdr:colOff>
      <xdr:row>77</xdr:row>
      <xdr:rowOff>158268</xdr:rowOff>
    </xdr:to>
    <xdr:sp macro="" textlink="">
      <xdr:nvSpPr>
        <xdr:cNvPr id="192" name="円/楕円 191"/>
        <xdr:cNvSpPr/>
      </xdr:nvSpPr>
      <xdr:spPr>
        <a:xfrm>
          <a:off x="45847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79545</xdr:rowOff>
    </xdr:from>
    <xdr:ext cx="469744" cy="259045"/>
    <xdr:sp macro="" textlink="">
      <xdr:nvSpPr>
        <xdr:cNvPr id="193" name="維持補修費該当値テキスト"/>
        <xdr:cNvSpPr txBox="1"/>
      </xdr:nvSpPr>
      <xdr:spPr>
        <a:xfrm>
          <a:off x="4686300" y="131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59830</xdr:rowOff>
    </xdr:from>
    <xdr:to>
      <xdr:col>5</xdr:col>
      <xdr:colOff>409575</xdr:colOff>
      <xdr:row>77</xdr:row>
      <xdr:rowOff>161430</xdr:rowOff>
    </xdr:to>
    <xdr:sp macro="" textlink="">
      <xdr:nvSpPr>
        <xdr:cNvPr id="194" name="円/楕円 193"/>
        <xdr:cNvSpPr/>
      </xdr:nvSpPr>
      <xdr:spPr>
        <a:xfrm>
          <a:off x="3746500" y="132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6507</xdr:rowOff>
    </xdr:from>
    <xdr:ext cx="469744" cy="259045"/>
    <xdr:sp macro="" textlink="">
      <xdr:nvSpPr>
        <xdr:cNvPr id="195" name="テキスト ボックス 194"/>
        <xdr:cNvSpPr txBox="1"/>
      </xdr:nvSpPr>
      <xdr:spPr>
        <a:xfrm>
          <a:off x="3562427" y="130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70993</xdr:rowOff>
    </xdr:from>
    <xdr:to>
      <xdr:col>4</xdr:col>
      <xdr:colOff>206375</xdr:colOff>
      <xdr:row>78</xdr:row>
      <xdr:rowOff>1143</xdr:rowOff>
    </xdr:to>
    <xdr:sp macro="" textlink="">
      <xdr:nvSpPr>
        <xdr:cNvPr id="196" name="円/楕円 195"/>
        <xdr:cNvSpPr/>
      </xdr:nvSpPr>
      <xdr:spPr>
        <a:xfrm>
          <a:off x="2857500" y="132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17670</xdr:rowOff>
    </xdr:from>
    <xdr:ext cx="469744" cy="259045"/>
    <xdr:sp macro="" textlink="">
      <xdr:nvSpPr>
        <xdr:cNvPr id="197" name="テキスト ボックス 196"/>
        <xdr:cNvSpPr txBox="1"/>
      </xdr:nvSpPr>
      <xdr:spPr>
        <a:xfrm>
          <a:off x="2673427" y="130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73013</xdr:rowOff>
    </xdr:from>
    <xdr:to>
      <xdr:col>3</xdr:col>
      <xdr:colOff>3175</xdr:colOff>
      <xdr:row>78</xdr:row>
      <xdr:rowOff>3163</xdr:rowOff>
    </xdr:to>
    <xdr:sp macro="" textlink="">
      <xdr:nvSpPr>
        <xdr:cNvPr id="198" name="円/楕円 197"/>
        <xdr:cNvSpPr/>
      </xdr:nvSpPr>
      <xdr:spPr>
        <a:xfrm>
          <a:off x="1968500" y="13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19690</xdr:rowOff>
    </xdr:from>
    <xdr:ext cx="469744" cy="259045"/>
    <xdr:sp macro="" textlink="">
      <xdr:nvSpPr>
        <xdr:cNvPr id="199" name="テキスト ボックス 198"/>
        <xdr:cNvSpPr txBox="1"/>
      </xdr:nvSpPr>
      <xdr:spPr>
        <a:xfrm>
          <a:off x="1784427" y="130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48171</xdr:rowOff>
    </xdr:from>
    <xdr:to>
      <xdr:col>1</xdr:col>
      <xdr:colOff>485775</xdr:colOff>
      <xdr:row>77</xdr:row>
      <xdr:rowOff>149771</xdr:rowOff>
    </xdr:to>
    <xdr:sp macro="" textlink="">
      <xdr:nvSpPr>
        <xdr:cNvPr id="200" name="円/楕円 199"/>
        <xdr:cNvSpPr/>
      </xdr:nvSpPr>
      <xdr:spPr>
        <a:xfrm>
          <a:off x="10795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166298</xdr:rowOff>
    </xdr:from>
    <xdr:ext cx="469744" cy="259045"/>
    <xdr:sp macro="" textlink="">
      <xdr:nvSpPr>
        <xdr:cNvPr id="201" name="テキスト ボックス 200"/>
        <xdr:cNvSpPr txBox="1"/>
      </xdr:nvSpPr>
      <xdr:spPr>
        <a:xfrm>
          <a:off x="895427" y="1302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140252</xdr:rowOff>
    </xdr:from>
    <xdr:to>
      <xdr:col>6</xdr:col>
      <xdr:colOff>511175</xdr:colOff>
      <xdr:row>94</xdr:row>
      <xdr:rowOff>60758</xdr:rowOff>
    </xdr:to>
    <xdr:cxnSp macro="">
      <xdr:nvCxnSpPr>
        <xdr:cNvPr id="231" name="直線コネクタ 230"/>
        <xdr:cNvCxnSpPr/>
      </xdr:nvCxnSpPr>
      <xdr:spPr>
        <a:xfrm flipV="1">
          <a:off x="3797300" y="16085102"/>
          <a:ext cx="838200" cy="9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47441</xdr:rowOff>
    </xdr:from>
    <xdr:to>
      <xdr:col>5</xdr:col>
      <xdr:colOff>358775</xdr:colOff>
      <xdr:row>94</xdr:row>
      <xdr:rowOff>60758</xdr:rowOff>
    </xdr:to>
    <xdr:cxnSp macro="">
      <xdr:nvCxnSpPr>
        <xdr:cNvPr id="234" name="直線コネクタ 233"/>
        <xdr:cNvCxnSpPr/>
      </xdr:nvCxnSpPr>
      <xdr:spPr>
        <a:xfrm>
          <a:off x="2908300" y="16163741"/>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47441</xdr:rowOff>
    </xdr:from>
    <xdr:to>
      <xdr:col>4</xdr:col>
      <xdr:colOff>155575</xdr:colOff>
      <xdr:row>95</xdr:row>
      <xdr:rowOff>72396</xdr:rowOff>
    </xdr:to>
    <xdr:cxnSp macro="">
      <xdr:nvCxnSpPr>
        <xdr:cNvPr id="237" name="直線コネクタ 236"/>
        <xdr:cNvCxnSpPr/>
      </xdr:nvCxnSpPr>
      <xdr:spPr>
        <a:xfrm flipV="1">
          <a:off x="2019300" y="16163741"/>
          <a:ext cx="8890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72396</xdr:rowOff>
    </xdr:from>
    <xdr:to>
      <xdr:col>2</xdr:col>
      <xdr:colOff>638175</xdr:colOff>
      <xdr:row>95</xdr:row>
      <xdr:rowOff>101181</xdr:rowOff>
    </xdr:to>
    <xdr:cxnSp macro="">
      <xdr:nvCxnSpPr>
        <xdr:cNvPr id="240" name="直線コネクタ 239"/>
        <xdr:cNvCxnSpPr/>
      </xdr:nvCxnSpPr>
      <xdr:spPr>
        <a:xfrm flipV="1">
          <a:off x="1130300" y="16360146"/>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89452</xdr:rowOff>
    </xdr:from>
    <xdr:to>
      <xdr:col>6</xdr:col>
      <xdr:colOff>561975</xdr:colOff>
      <xdr:row>94</xdr:row>
      <xdr:rowOff>19602</xdr:rowOff>
    </xdr:to>
    <xdr:sp macro="" textlink="">
      <xdr:nvSpPr>
        <xdr:cNvPr id="250" name="円/楕円 249"/>
        <xdr:cNvSpPr/>
      </xdr:nvSpPr>
      <xdr:spPr>
        <a:xfrm>
          <a:off x="4584700" y="160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112329</xdr:rowOff>
    </xdr:from>
    <xdr:ext cx="534377" cy="259045"/>
    <xdr:sp macro="" textlink="">
      <xdr:nvSpPr>
        <xdr:cNvPr id="251" name="扶助費該当値テキスト"/>
        <xdr:cNvSpPr txBox="1"/>
      </xdr:nvSpPr>
      <xdr:spPr>
        <a:xfrm>
          <a:off x="4686300" y="158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88,971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9958</xdr:rowOff>
    </xdr:from>
    <xdr:to>
      <xdr:col>5</xdr:col>
      <xdr:colOff>409575</xdr:colOff>
      <xdr:row>94</xdr:row>
      <xdr:rowOff>111558</xdr:rowOff>
    </xdr:to>
    <xdr:sp macro="" textlink="">
      <xdr:nvSpPr>
        <xdr:cNvPr id="252" name="円/楕円 251"/>
        <xdr:cNvSpPr/>
      </xdr:nvSpPr>
      <xdr:spPr>
        <a:xfrm>
          <a:off x="3746500" y="16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128085</xdr:rowOff>
    </xdr:from>
    <xdr:ext cx="534377" cy="259045"/>
    <xdr:sp macro="" textlink="">
      <xdr:nvSpPr>
        <xdr:cNvPr id="253" name="テキスト ボックス 252"/>
        <xdr:cNvSpPr txBox="1"/>
      </xdr:nvSpPr>
      <xdr:spPr>
        <a:xfrm>
          <a:off x="3530111" y="159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168091</xdr:rowOff>
    </xdr:from>
    <xdr:to>
      <xdr:col>4</xdr:col>
      <xdr:colOff>206375</xdr:colOff>
      <xdr:row>94</xdr:row>
      <xdr:rowOff>98241</xdr:rowOff>
    </xdr:to>
    <xdr:sp macro="" textlink="">
      <xdr:nvSpPr>
        <xdr:cNvPr id="254" name="円/楕円 253"/>
        <xdr:cNvSpPr/>
      </xdr:nvSpPr>
      <xdr:spPr>
        <a:xfrm>
          <a:off x="2857500" y="161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89368</xdr:rowOff>
    </xdr:from>
    <xdr:ext cx="534377" cy="259045"/>
    <xdr:sp macro="" textlink="">
      <xdr:nvSpPr>
        <xdr:cNvPr id="255" name="テキスト ボックス 254"/>
        <xdr:cNvSpPr txBox="1"/>
      </xdr:nvSpPr>
      <xdr:spPr>
        <a:xfrm>
          <a:off x="2641111" y="162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21596</xdr:rowOff>
    </xdr:from>
    <xdr:to>
      <xdr:col>3</xdr:col>
      <xdr:colOff>3175</xdr:colOff>
      <xdr:row>95</xdr:row>
      <xdr:rowOff>123196</xdr:rowOff>
    </xdr:to>
    <xdr:sp macro="" textlink="">
      <xdr:nvSpPr>
        <xdr:cNvPr id="256" name="円/楕円 255"/>
        <xdr:cNvSpPr/>
      </xdr:nvSpPr>
      <xdr:spPr>
        <a:xfrm>
          <a:off x="1968500" y="163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114323</xdr:rowOff>
    </xdr:from>
    <xdr:ext cx="534377" cy="259045"/>
    <xdr:sp macro="" textlink="">
      <xdr:nvSpPr>
        <xdr:cNvPr id="257" name="テキスト ボックス 256"/>
        <xdr:cNvSpPr txBox="1"/>
      </xdr:nvSpPr>
      <xdr:spPr>
        <a:xfrm>
          <a:off x="1752111" y="164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74,533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50381</xdr:rowOff>
    </xdr:from>
    <xdr:to>
      <xdr:col>1</xdr:col>
      <xdr:colOff>485775</xdr:colOff>
      <xdr:row>95</xdr:row>
      <xdr:rowOff>151981</xdr:rowOff>
    </xdr:to>
    <xdr:sp macro="" textlink="">
      <xdr:nvSpPr>
        <xdr:cNvPr id="258" name="円/楕円 257"/>
        <xdr:cNvSpPr/>
      </xdr:nvSpPr>
      <xdr:spPr>
        <a:xfrm>
          <a:off x="1079500" y="163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143108</xdr:rowOff>
    </xdr:from>
    <xdr:ext cx="534377" cy="259045"/>
    <xdr:sp macro="" textlink="">
      <xdr:nvSpPr>
        <xdr:cNvPr id="259" name="テキスト ボックス 258"/>
        <xdr:cNvSpPr txBox="1"/>
      </xdr:nvSpPr>
      <xdr:spPr>
        <a:xfrm>
          <a:off x="863111" y="164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162843</xdr:rowOff>
    </xdr:from>
    <xdr:to>
      <xdr:col>15</xdr:col>
      <xdr:colOff>180975</xdr:colOff>
      <xdr:row>36</xdr:row>
      <xdr:rowOff>60452</xdr:rowOff>
    </xdr:to>
    <xdr:cxnSp macro="">
      <xdr:nvCxnSpPr>
        <xdr:cNvPr id="290" name="直線コネクタ 289"/>
        <xdr:cNvCxnSpPr/>
      </xdr:nvCxnSpPr>
      <xdr:spPr>
        <a:xfrm flipV="1">
          <a:off x="9639300" y="6163593"/>
          <a:ext cx="8382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60452</xdr:rowOff>
    </xdr:from>
    <xdr:to>
      <xdr:col>14</xdr:col>
      <xdr:colOff>28575</xdr:colOff>
      <xdr:row>36</xdr:row>
      <xdr:rowOff>71327</xdr:rowOff>
    </xdr:to>
    <xdr:cxnSp macro="">
      <xdr:nvCxnSpPr>
        <xdr:cNvPr id="293" name="直線コネクタ 292"/>
        <xdr:cNvCxnSpPr/>
      </xdr:nvCxnSpPr>
      <xdr:spPr>
        <a:xfrm flipV="1">
          <a:off x="8750300" y="6232652"/>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71327</xdr:rowOff>
    </xdr:from>
    <xdr:to>
      <xdr:col>12</xdr:col>
      <xdr:colOff>511175</xdr:colOff>
      <xdr:row>36</xdr:row>
      <xdr:rowOff>111136</xdr:rowOff>
    </xdr:to>
    <xdr:cxnSp macro="">
      <xdr:nvCxnSpPr>
        <xdr:cNvPr id="296" name="直線コネクタ 295"/>
        <xdr:cNvCxnSpPr/>
      </xdr:nvCxnSpPr>
      <xdr:spPr>
        <a:xfrm flipV="1">
          <a:off x="7861300" y="6243527"/>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111136</xdr:rowOff>
    </xdr:from>
    <xdr:to>
      <xdr:col>11</xdr:col>
      <xdr:colOff>307975</xdr:colOff>
      <xdr:row>36</xdr:row>
      <xdr:rowOff>119071</xdr:rowOff>
    </xdr:to>
    <xdr:cxnSp macro="">
      <xdr:nvCxnSpPr>
        <xdr:cNvPr id="299" name="直線コネクタ 298"/>
        <xdr:cNvCxnSpPr/>
      </xdr:nvCxnSpPr>
      <xdr:spPr>
        <a:xfrm flipV="1">
          <a:off x="6972300" y="6283336"/>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112043</xdr:rowOff>
    </xdr:from>
    <xdr:to>
      <xdr:col>15</xdr:col>
      <xdr:colOff>231775</xdr:colOff>
      <xdr:row>36</xdr:row>
      <xdr:rowOff>42193</xdr:rowOff>
    </xdr:to>
    <xdr:sp macro="" textlink="">
      <xdr:nvSpPr>
        <xdr:cNvPr id="309" name="円/楕円 308"/>
        <xdr:cNvSpPr/>
      </xdr:nvSpPr>
      <xdr:spPr>
        <a:xfrm>
          <a:off x="10426700" y="61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90470</xdr:rowOff>
    </xdr:from>
    <xdr:ext cx="534377" cy="259045"/>
    <xdr:sp macro="" textlink="">
      <xdr:nvSpPr>
        <xdr:cNvPr id="310" name="補助費等該当値テキスト"/>
        <xdr:cNvSpPr txBox="1"/>
      </xdr:nvSpPr>
      <xdr:spPr>
        <a:xfrm>
          <a:off x="10528300" y="609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57,124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9652</xdr:rowOff>
    </xdr:from>
    <xdr:to>
      <xdr:col>14</xdr:col>
      <xdr:colOff>79375</xdr:colOff>
      <xdr:row>36</xdr:row>
      <xdr:rowOff>111252</xdr:rowOff>
    </xdr:to>
    <xdr:sp macro="" textlink="">
      <xdr:nvSpPr>
        <xdr:cNvPr id="311" name="円/楕円 310"/>
        <xdr:cNvSpPr/>
      </xdr:nvSpPr>
      <xdr:spPr>
        <a:xfrm>
          <a:off x="9588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102379</xdr:rowOff>
    </xdr:from>
    <xdr:ext cx="534377" cy="259045"/>
    <xdr:sp macro="" textlink="">
      <xdr:nvSpPr>
        <xdr:cNvPr id="312" name="テキスト ボックス 311"/>
        <xdr:cNvSpPr txBox="1"/>
      </xdr:nvSpPr>
      <xdr:spPr>
        <a:xfrm>
          <a:off x="9372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20527</xdr:rowOff>
    </xdr:from>
    <xdr:to>
      <xdr:col>12</xdr:col>
      <xdr:colOff>561975</xdr:colOff>
      <xdr:row>36</xdr:row>
      <xdr:rowOff>122127</xdr:rowOff>
    </xdr:to>
    <xdr:sp macro="" textlink="">
      <xdr:nvSpPr>
        <xdr:cNvPr id="313" name="円/楕円 312"/>
        <xdr:cNvSpPr/>
      </xdr:nvSpPr>
      <xdr:spPr>
        <a:xfrm>
          <a:off x="8699500" y="61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113254</xdr:rowOff>
    </xdr:from>
    <xdr:ext cx="534377" cy="259045"/>
    <xdr:sp macro="" textlink="">
      <xdr:nvSpPr>
        <xdr:cNvPr id="314" name="テキスト ボックス 313"/>
        <xdr:cNvSpPr txBox="1"/>
      </xdr:nvSpPr>
      <xdr:spPr>
        <a:xfrm>
          <a:off x="8483111" y="62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60336</xdr:rowOff>
    </xdr:from>
    <xdr:to>
      <xdr:col>11</xdr:col>
      <xdr:colOff>358775</xdr:colOff>
      <xdr:row>36</xdr:row>
      <xdr:rowOff>161936</xdr:rowOff>
    </xdr:to>
    <xdr:sp macro="" textlink="">
      <xdr:nvSpPr>
        <xdr:cNvPr id="315" name="円/楕円 314"/>
        <xdr:cNvSpPr/>
      </xdr:nvSpPr>
      <xdr:spPr>
        <a:xfrm>
          <a:off x="7810500" y="62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153063</xdr:rowOff>
    </xdr:from>
    <xdr:ext cx="534377" cy="259045"/>
    <xdr:sp macro="" textlink="">
      <xdr:nvSpPr>
        <xdr:cNvPr id="316" name="テキスト ボックス 315"/>
        <xdr:cNvSpPr txBox="1"/>
      </xdr:nvSpPr>
      <xdr:spPr>
        <a:xfrm>
          <a:off x="7594111" y="63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68271</xdr:rowOff>
    </xdr:from>
    <xdr:to>
      <xdr:col>10</xdr:col>
      <xdr:colOff>155575</xdr:colOff>
      <xdr:row>36</xdr:row>
      <xdr:rowOff>169871</xdr:rowOff>
    </xdr:to>
    <xdr:sp macro="" textlink="">
      <xdr:nvSpPr>
        <xdr:cNvPr id="317" name="円/楕円 316"/>
        <xdr:cNvSpPr/>
      </xdr:nvSpPr>
      <xdr:spPr>
        <a:xfrm>
          <a:off x="6921500" y="62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160998</xdr:rowOff>
    </xdr:from>
    <xdr:ext cx="534377" cy="259045"/>
    <xdr:sp macro="" textlink="">
      <xdr:nvSpPr>
        <xdr:cNvPr id="318" name="テキスト ボックス 317"/>
        <xdr:cNvSpPr txBox="1"/>
      </xdr:nvSpPr>
      <xdr:spPr>
        <a:xfrm>
          <a:off x="6705111" y="63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136</xdr:rowOff>
    </xdr:from>
    <xdr:to>
      <xdr:col>15</xdr:col>
      <xdr:colOff>180975</xdr:colOff>
      <xdr:row>59</xdr:row>
      <xdr:rowOff>34614</xdr:rowOff>
    </xdr:to>
    <xdr:cxnSp macro="">
      <xdr:nvCxnSpPr>
        <xdr:cNvPr id="349" name="直線コネクタ 348"/>
        <xdr:cNvCxnSpPr/>
      </xdr:nvCxnSpPr>
      <xdr:spPr>
        <a:xfrm>
          <a:off x="9639300" y="10115686"/>
          <a:ext cx="838200" cy="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136</xdr:rowOff>
    </xdr:from>
    <xdr:to>
      <xdr:col>14</xdr:col>
      <xdr:colOff>28575</xdr:colOff>
      <xdr:row>59</xdr:row>
      <xdr:rowOff>20486</xdr:rowOff>
    </xdr:to>
    <xdr:cxnSp macro="">
      <xdr:nvCxnSpPr>
        <xdr:cNvPr id="352" name="直線コネクタ 351"/>
        <xdr:cNvCxnSpPr/>
      </xdr:nvCxnSpPr>
      <xdr:spPr>
        <a:xfrm flipV="1">
          <a:off x="8750300" y="10115686"/>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150622</xdr:rowOff>
    </xdr:from>
    <xdr:to>
      <xdr:col>12</xdr:col>
      <xdr:colOff>511175</xdr:colOff>
      <xdr:row>59</xdr:row>
      <xdr:rowOff>20486</xdr:rowOff>
    </xdr:to>
    <xdr:cxnSp macro="">
      <xdr:nvCxnSpPr>
        <xdr:cNvPr id="355" name="直線コネクタ 354"/>
        <xdr:cNvCxnSpPr/>
      </xdr:nvCxnSpPr>
      <xdr:spPr>
        <a:xfrm>
          <a:off x="7861300" y="10094722"/>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150622</xdr:rowOff>
    </xdr:from>
    <xdr:to>
      <xdr:col>11</xdr:col>
      <xdr:colOff>307975</xdr:colOff>
      <xdr:row>59</xdr:row>
      <xdr:rowOff>33040</xdr:rowOff>
    </xdr:to>
    <xdr:cxnSp macro="">
      <xdr:nvCxnSpPr>
        <xdr:cNvPr id="358" name="直線コネクタ 357"/>
        <xdr:cNvCxnSpPr/>
      </xdr:nvCxnSpPr>
      <xdr:spPr>
        <a:xfrm flipV="1">
          <a:off x="6972300" y="10094722"/>
          <a:ext cx="889000" cy="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155264</xdr:rowOff>
    </xdr:from>
    <xdr:to>
      <xdr:col>15</xdr:col>
      <xdr:colOff>231775</xdr:colOff>
      <xdr:row>59</xdr:row>
      <xdr:rowOff>85414</xdr:rowOff>
    </xdr:to>
    <xdr:sp macro="" textlink="">
      <xdr:nvSpPr>
        <xdr:cNvPr id="368" name="円/楕円 367"/>
        <xdr:cNvSpPr/>
      </xdr:nvSpPr>
      <xdr:spPr>
        <a:xfrm>
          <a:off x="10426700" y="100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120786</xdr:rowOff>
    </xdr:from>
    <xdr:to>
      <xdr:col>14</xdr:col>
      <xdr:colOff>79375</xdr:colOff>
      <xdr:row>59</xdr:row>
      <xdr:rowOff>50936</xdr:rowOff>
    </xdr:to>
    <xdr:sp macro="" textlink="">
      <xdr:nvSpPr>
        <xdr:cNvPr id="370" name="円/楕円 369"/>
        <xdr:cNvSpPr/>
      </xdr:nvSpPr>
      <xdr:spPr>
        <a:xfrm>
          <a:off x="9588500" y="100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42063</xdr:rowOff>
    </xdr:from>
    <xdr:ext cx="534377" cy="259045"/>
    <xdr:sp macro="" textlink="">
      <xdr:nvSpPr>
        <xdr:cNvPr id="371" name="テキスト ボックス 370"/>
        <xdr:cNvSpPr txBox="1"/>
      </xdr:nvSpPr>
      <xdr:spPr>
        <a:xfrm>
          <a:off x="9372111" y="101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141136</xdr:rowOff>
    </xdr:from>
    <xdr:to>
      <xdr:col>12</xdr:col>
      <xdr:colOff>561975</xdr:colOff>
      <xdr:row>59</xdr:row>
      <xdr:rowOff>71286</xdr:rowOff>
    </xdr:to>
    <xdr:sp macro="" textlink="">
      <xdr:nvSpPr>
        <xdr:cNvPr id="372" name="円/楕円 371"/>
        <xdr:cNvSpPr/>
      </xdr:nvSpPr>
      <xdr:spPr>
        <a:xfrm>
          <a:off x="8699500" y="100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62413</xdr:rowOff>
    </xdr:from>
    <xdr:ext cx="534377" cy="259045"/>
    <xdr:sp macro="" textlink="">
      <xdr:nvSpPr>
        <xdr:cNvPr id="373" name="テキスト ボックス 372"/>
        <xdr:cNvSpPr txBox="1"/>
      </xdr:nvSpPr>
      <xdr:spPr>
        <a:xfrm>
          <a:off x="8483111" y="101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99822</xdr:rowOff>
    </xdr:from>
    <xdr:to>
      <xdr:col>11</xdr:col>
      <xdr:colOff>358775</xdr:colOff>
      <xdr:row>59</xdr:row>
      <xdr:rowOff>29972</xdr:rowOff>
    </xdr:to>
    <xdr:sp macro="" textlink="">
      <xdr:nvSpPr>
        <xdr:cNvPr id="374" name="円/楕円 373"/>
        <xdr:cNvSpPr/>
      </xdr:nvSpPr>
      <xdr:spPr>
        <a:xfrm>
          <a:off x="7810500" y="100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21099</xdr:rowOff>
    </xdr:from>
    <xdr:ext cx="534377" cy="259045"/>
    <xdr:sp macro="" textlink="">
      <xdr:nvSpPr>
        <xdr:cNvPr id="375" name="テキスト ボックス 374"/>
        <xdr:cNvSpPr txBox="1"/>
      </xdr:nvSpPr>
      <xdr:spPr>
        <a:xfrm>
          <a:off x="7594111" y="101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153690</xdr:rowOff>
    </xdr:from>
    <xdr:to>
      <xdr:col>10</xdr:col>
      <xdr:colOff>155575</xdr:colOff>
      <xdr:row>59</xdr:row>
      <xdr:rowOff>83840</xdr:rowOff>
    </xdr:to>
    <xdr:sp macro="" textlink="">
      <xdr:nvSpPr>
        <xdr:cNvPr id="376" name="円/楕円 375"/>
        <xdr:cNvSpPr/>
      </xdr:nvSpPr>
      <xdr:spPr>
        <a:xfrm>
          <a:off x="6921500" y="100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74967</xdr:rowOff>
    </xdr:from>
    <xdr:ext cx="534377" cy="259045"/>
    <xdr:sp macro="" textlink="">
      <xdr:nvSpPr>
        <xdr:cNvPr id="377" name="テキスト ボックス 376"/>
        <xdr:cNvSpPr txBox="1"/>
      </xdr:nvSpPr>
      <xdr:spPr>
        <a:xfrm>
          <a:off x="6705111" y="101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31200</xdr:rowOff>
    </xdr:from>
    <xdr:to>
      <xdr:col>15</xdr:col>
      <xdr:colOff>180975</xdr:colOff>
      <xdr:row>79</xdr:row>
      <xdr:rowOff>81482</xdr:rowOff>
    </xdr:to>
    <xdr:cxnSp macro="">
      <xdr:nvCxnSpPr>
        <xdr:cNvPr id="408" name="直線コネクタ 407"/>
        <xdr:cNvCxnSpPr/>
      </xdr:nvCxnSpPr>
      <xdr:spPr>
        <a:xfrm>
          <a:off x="9639300" y="13575750"/>
          <a:ext cx="838200" cy="5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31200</xdr:rowOff>
    </xdr:from>
    <xdr:to>
      <xdr:col>14</xdr:col>
      <xdr:colOff>28575</xdr:colOff>
      <xdr:row>79</xdr:row>
      <xdr:rowOff>43439</xdr:rowOff>
    </xdr:to>
    <xdr:cxnSp macro="">
      <xdr:nvCxnSpPr>
        <xdr:cNvPr id="411" name="直線コネクタ 410"/>
        <xdr:cNvCxnSpPr/>
      </xdr:nvCxnSpPr>
      <xdr:spPr>
        <a:xfrm flipV="1">
          <a:off x="8750300" y="13575750"/>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30682</xdr:rowOff>
    </xdr:from>
    <xdr:to>
      <xdr:col>15</xdr:col>
      <xdr:colOff>231775</xdr:colOff>
      <xdr:row>79</xdr:row>
      <xdr:rowOff>132282</xdr:rowOff>
    </xdr:to>
    <xdr:sp macro="" textlink="">
      <xdr:nvSpPr>
        <xdr:cNvPr id="421" name="円/楕円 420"/>
        <xdr:cNvSpPr/>
      </xdr:nvSpPr>
      <xdr:spPr>
        <a:xfrm>
          <a:off x="10426700" y="135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151850</xdr:rowOff>
    </xdr:from>
    <xdr:to>
      <xdr:col>14</xdr:col>
      <xdr:colOff>79375</xdr:colOff>
      <xdr:row>79</xdr:row>
      <xdr:rowOff>82000</xdr:rowOff>
    </xdr:to>
    <xdr:sp macro="" textlink="">
      <xdr:nvSpPr>
        <xdr:cNvPr id="423" name="円/楕円 422"/>
        <xdr:cNvSpPr/>
      </xdr:nvSpPr>
      <xdr:spPr>
        <a:xfrm>
          <a:off x="9588500" y="13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98527</xdr:rowOff>
    </xdr:from>
    <xdr:ext cx="534377" cy="259045"/>
    <xdr:sp macro="" textlink="">
      <xdr:nvSpPr>
        <xdr:cNvPr id="424" name="テキスト ボックス 423"/>
        <xdr:cNvSpPr txBox="1"/>
      </xdr:nvSpPr>
      <xdr:spPr>
        <a:xfrm>
          <a:off x="9372111" y="133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164089</xdr:rowOff>
    </xdr:from>
    <xdr:to>
      <xdr:col>12</xdr:col>
      <xdr:colOff>561975</xdr:colOff>
      <xdr:row>79</xdr:row>
      <xdr:rowOff>94239</xdr:rowOff>
    </xdr:to>
    <xdr:sp macro="" textlink="">
      <xdr:nvSpPr>
        <xdr:cNvPr id="425" name="円/楕円 424"/>
        <xdr:cNvSpPr/>
      </xdr:nvSpPr>
      <xdr:spPr>
        <a:xfrm>
          <a:off x="8699500" y="135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85366</xdr:rowOff>
    </xdr:from>
    <xdr:ext cx="534377" cy="259045"/>
    <xdr:sp macro="" textlink="">
      <xdr:nvSpPr>
        <xdr:cNvPr id="426" name="テキスト ボックス 425"/>
        <xdr:cNvSpPr txBox="1"/>
      </xdr:nvSpPr>
      <xdr:spPr>
        <a:xfrm>
          <a:off x="8483111" y="136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72453</xdr:rowOff>
    </xdr:from>
    <xdr:to>
      <xdr:col>15</xdr:col>
      <xdr:colOff>180975</xdr:colOff>
      <xdr:row>98</xdr:row>
      <xdr:rowOff>27191</xdr:rowOff>
    </xdr:to>
    <xdr:cxnSp macro="">
      <xdr:nvCxnSpPr>
        <xdr:cNvPr id="455" name="直線コネクタ 454"/>
        <xdr:cNvCxnSpPr/>
      </xdr:nvCxnSpPr>
      <xdr:spPr>
        <a:xfrm flipV="1">
          <a:off x="9639300" y="16703103"/>
          <a:ext cx="8382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27191</xdr:rowOff>
    </xdr:from>
    <xdr:to>
      <xdr:col>14</xdr:col>
      <xdr:colOff>28575</xdr:colOff>
      <xdr:row>98</xdr:row>
      <xdr:rowOff>146838</xdr:rowOff>
    </xdr:to>
    <xdr:cxnSp macro="">
      <xdr:nvCxnSpPr>
        <xdr:cNvPr id="458" name="直線コネクタ 457"/>
        <xdr:cNvCxnSpPr/>
      </xdr:nvCxnSpPr>
      <xdr:spPr>
        <a:xfrm flipV="1">
          <a:off x="8750300" y="16829291"/>
          <a:ext cx="889000" cy="1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21653</xdr:rowOff>
    </xdr:from>
    <xdr:to>
      <xdr:col>15</xdr:col>
      <xdr:colOff>231775</xdr:colOff>
      <xdr:row>97</xdr:row>
      <xdr:rowOff>123253</xdr:rowOff>
    </xdr:to>
    <xdr:sp macro="" textlink="">
      <xdr:nvSpPr>
        <xdr:cNvPr id="468" name="円/楕円 467"/>
        <xdr:cNvSpPr/>
      </xdr:nvSpPr>
      <xdr:spPr>
        <a:xfrm>
          <a:off x="104267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xdr:rowOff>
    </xdr:from>
    <xdr:ext cx="534377" cy="259045"/>
    <xdr:sp macro="" textlink="">
      <xdr:nvSpPr>
        <xdr:cNvPr id="469" name="普通建設事業費 （ うち更新整備　）該当値テキスト"/>
        <xdr:cNvSpPr txBox="1"/>
      </xdr:nvSpPr>
      <xdr:spPr>
        <a:xfrm>
          <a:off x="10528300" y="166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147841</xdr:rowOff>
    </xdr:from>
    <xdr:to>
      <xdr:col>14</xdr:col>
      <xdr:colOff>79375</xdr:colOff>
      <xdr:row>98</xdr:row>
      <xdr:rowOff>77991</xdr:rowOff>
    </xdr:to>
    <xdr:sp macro="" textlink="">
      <xdr:nvSpPr>
        <xdr:cNvPr id="470" name="円/楕円 469"/>
        <xdr:cNvSpPr/>
      </xdr:nvSpPr>
      <xdr:spPr>
        <a:xfrm>
          <a:off x="9588500" y="167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69118</xdr:rowOff>
    </xdr:from>
    <xdr:ext cx="534377" cy="259045"/>
    <xdr:sp macro="" textlink="">
      <xdr:nvSpPr>
        <xdr:cNvPr id="471" name="テキスト ボックス 470"/>
        <xdr:cNvSpPr txBox="1"/>
      </xdr:nvSpPr>
      <xdr:spPr>
        <a:xfrm>
          <a:off x="9372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96038</xdr:rowOff>
    </xdr:from>
    <xdr:to>
      <xdr:col>12</xdr:col>
      <xdr:colOff>561975</xdr:colOff>
      <xdr:row>99</xdr:row>
      <xdr:rowOff>26188</xdr:rowOff>
    </xdr:to>
    <xdr:sp macro="" textlink="">
      <xdr:nvSpPr>
        <xdr:cNvPr id="472" name="円/楕円 471"/>
        <xdr:cNvSpPr/>
      </xdr:nvSpPr>
      <xdr:spPr>
        <a:xfrm>
          <a:off x="8699500" y="168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17315</xdr:rowOff>
    </xdr:from>
    <xdr:ext cx="469744" cy="259045"/>
    <xdr:sp macro="" textlink="">
      <xdr:nvSpPr>
        <xdr:cNvPr id="473" name="テキスト ボックス 472"/>
        <xdr:cNvSpPr txBox="1"/>
      </xdr:nvSpPr>
      <xdr:spPr>
        <a:xfrm>
          <a:off x="8515427" y="1699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21304</xdr:rowOff>
    </xdr:from>
    <xdr:to>
      <xdr:col>23</xdr:col>
      <xdr:colOff>517525</xdr:colOff>
      <xdr:row>39</xdr:row>
      <xdr:rowOff>43680</xdr:rowOff>
    </xdr:to>
    <xdr:cxnSp macro="">
      <xdr:nvCxnSpPr>
        <xdr:cNvPr id="502" name="直線コネクタ 501"/>
        <xdr:cNvCxnSpPr/>
      </xdr:nvCxnSpPr>
      <xdr:spPr>
        <a:xfrm flipV="1">
          <a:off x="15481300" y="6707854"/>
          <a:ext cx="8382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39608</xdr:rowOff>
    </xdr:from>
    <xdr:to>
      <xdr:col>22</xdr:col>
      <xdr:colOff>365125</xdr:colOff>
      <xdr:row>39</xdr:row>
      <xdr:rowOff>43680</xdr:rowOff>
    </xdr:to>
    <xdr:cxnSp macro="">
      <xdr:nvCxnSpPr>
        <xdr:cNvPr id="505" name="直線コネクタ 504"/>
        <xdr:cNvCxnSpPr/>
      </xdr:nvCxnSpPr>
      <xdr:spPr>
        <a:xfrm>
          <a:off x="14592300" y="6726158"/>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39608</xdr:rowOff>
    </xdr:from>
    <xdr:to>
      <xdr:col>21</xdr:col>
      <xdr:colOff>161925</xdr:colOff>
      <xdr:row>39</xdr:row>
      <xdr:rowOff>40374</xdr:rowOff>
    </xdr:to>
    <xdr:cxnSp macro="">
      <xdr:nvCxnSpPr>
        <xdr:cNvPr id="508" name="直線コネクタ 507"/>
        <xdr:cNvCxnSpPr/>
      </xdr:nvCxnSpPr>
      <xdr:spPr>
        <a:xfrm flipV="1">
          <a:off x="13703300" y="6726158"/>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39383</xdr:rowOff>
    </xdr:from>
    <xdr:to>
      <xdr:col>19</xdr:col>
      <xdr:colOff>644525</xdr:colOff>
      <xdr:row>39</xdr:row>
      <xdr:rowOff>40374</xdr:rowOff>
    </xdr:to>
    <xdr:cxnSp macro="">
      <xdr:nvCxnSpPr>
        <xdr:cNvPr id="511" name="直線コネクタ 510"/>
        <xdr:cNvCxnSpPr/>
      </xdr:nvCxnSpPr>
      <xdr:spPr>
        <a:xfrm>
          <a:off x="12814300" y="672593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141954</xdr:rowOff>
    </xdr:from>
    <xdr:to>
      <xdr:col>23</xdr:col>
      <xdr:colOff>568325</xdr:colOff>
      <xdr:row>39</xdr:row>
      <xdr:rowOff>72104</xdr:rowOff>
    </xdr:to>
    <xdr:sp macro="" textlink="">
      <xdr:nvSpPr>
        <xdr:cNvPr id="521" name="円/楕円 520"/>
        <xdr:cNvSpPr/>
      </xdr:nvSpPr>
      <xdr:spPr>
        <a:xfrm>
          <a:off x="16268700" y="66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101331</xdr:rowOff>
    </xdr:from>
    <xdr:ext cx="469744" cy="259045"/>
    <xdr:sp macro="" textlink="">
      <xdr:nvSpPr>
        <xdr:cNvPr id="522" name="災害復旧事業費該当値テキスト"/>
        <xdr:cNvSpPr txBox="1"/>
      </xdr:nvSpPr>
      <xdr:spPr>
        <a:xfrm>
          <a:off x="16370300" y="644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164330</xdr:rowOff>
    </xdr:from>
    <xdr:to>
      <xdr:col>22</xdr:col>
      <xdr:colOff>415925</xdr:colOff>
      <xdr:row>39</xdr:row>
      <xdr:rowOff>94480</xdr:rowOff>
    </xdr:to>
    <xdr:sp macro="" textlink="">
      <xdr:nvSpPr>
        <xdr:cNvPr id="523" name="円/楕円 522"/>
        <xdr:cNvSpPr/>
      </xdr:nvSpPr>
      <xdr:spPr>
        <a:xfrm>
          <a:off x="15430500" y="6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85607</xdr:rowOff>
    </xdr:from>
    <xdr:ext cx="378565" cy="259045"/>
    <xdr:sp macro="" textlink="">
      <xdr:nvSpPr>
        <xdr:cNvPr id="524" name="テキスト ボックス 523"/>
        <xdr:cNvSpPr txBox="1"/>
      </xdr:nvSpPr>
      <xdr:spPr>
        <a:xfrm>
          <a:off x="15292017" y="6772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160258</xdr:rowOff>
    </xdr:from>
    <xdr:to>
      <xdr:col>21</xdr:col>
      <xdr:colOff>212725</xdr:colOff>
      <xdr:row>39</xdr:row>
      <xdr:rowOff>90408</xdr:rowOff>
    </xdr:to>
    <xdr:sp macro="" textlink="">
      <xdr:nvSpPr>
        <xdr:cNvPr id="525" name="円/楕円 524"/>
        <xdr:cNvSpPr/>
      </xdr:nvSpPr>
      <xdr:spPr>
        <a:xfrm>
          <a:off x="14541500" y="66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81535</xdr:rowOff>
    </xdr:from>
    <xdr:ext cx="469744" cy="259045"/>
    <xdr:sp macro="" textlink="">
      <xdr:nvSpPr>
        <xdr:cNvPr id="526" name="テキスト ボックス 525"/>
        <xdr:cNvSpPr txBox="1"/>
      </xdr:nvSpPr>
      <xdr:spPr>
        <a:xfrm>
          <a:off x="14357427" y="676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161024</xdr:rowOff>
    </xdr:from>
    <xdr:to>
      <xdr:col>20</xdr:col>
      <xdr:colOff>9525</xdr:colOff>
      <xdr:row>39</xdr:row>
      <xdr:rowOff>91174</xdr:rowOff>
    </xdr:to>
    <xdr:sp macro="" textlink="">
      <xdr:nvSpPr>
        <xdr:cNvPr id="527" name="円/楕円 526"/>
        <xdr:cNvSpPr/>
      </xdr:nvSpPr>
      <xdr:spPr>
        <a:xfrm>
          <a:off x="13652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82301</xdr:rowOff>
    </xdr:from>
    <xdr:ext cx="469744" cy="259045"/>
    <xdr:sp macro="" textlink="">
      <xdr:nvSpPr>
        <xdr:cNvPr id="528" name="テキスト ボックス 527"/>
        <xdr:cNvSpPr txBox="1"/>
      </xdr:nvSpPr>
      <xdr:spPr>
        <a:xfrm>
          <a:off x="13468427" y="67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160033</xdr:rowOff>
    </xdr:from>
    <xdr:to>
      <xdr:col>18</xdr:col>
      <xdr:colOff>492125</xdr:colOff>
      <xdr:row>39</xdr:row>
      <xdr:rowOff>90183</xdr:rowOff>
    </xdr:to>
    <xdr:sp macro="" textlink="">
      <xdr:nvSpPr>
        <xdr:cNvPr id="529" name="円/楕円 528"/>
        <xdr:cNvSpPr/>
      </xdr:nvSpPr>
      <xdr:spPr>
        <a:xfrm>
          <a:off x="12763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81310</xdr:rowOff>
    </xdr:from>
    <xdr:ext cx="469744" cy="259045"/>
    <xdr:sp macro="" textlink="">
      <xdr:nvSpPr>
        <xdr:cNvPr id="530" name="テキスト ボックス 529"/>
        <xdr:cNvSpPr txBox="1"/>
      </xdr:nvSpPr>
      <xdr:spPr>
        <a:xfrm>
          <a:off x="12579427" y="676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9834</xdr:rowOff>
    </xdr:from>
    <xdr:to>
      <xdr:col>23</xdr:col>
      <xdr:colOff>517525</xdr:colOff>
      <xdr:row>77</xdr:row>
      <xdr:rowOff>51842</xdr:rowOff>
    </xdr:to>
    <xdr:cxnSp macro="">
      <xdr:nvCxnSpPr>
        <xdr:cNvPr id="620" name="直線コネクタ 619"/>
        <xdr:cNvCxnSpPr/>
      </xdr:nvCxnSpPr>
      <xdr:spPr>
        <a:xfrm flipV="1">
          <a:off x="15481300" y="13211484"/>
          <a:ext cx="838200" cy="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51842</xdr:rowOff>
    </xdr:from>
    <xdr:to>
      <xdr:col>22</xdr:col>
      <xdr:colOff>365125</xdr:colOff>
      <xdr:row>77</xdr:row>
      <xdr:rowOff>57088</xdr:rowOff>
    </xdr:to>
    <xdr:cxnSp macro="">
      <xdr:nvCxnSpPr>
        <xdr:cNvPr id="623" name="直線コネクタ 622"/>
        <xdr:cNvCxnSpPr/>
      </xdr:nvCxnSpPr>
      <xdr:spPr>
        <a:xfrm flipV="1">
          <a:off x="14592300" y="13253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57088</xdr:rowOff>
    </xdr:from>
    <xdr:to>
      <xdr:col>21</xdr:col>
      <xdr:colOff>161925</xdr:colOff>
      <xdr:row>77</xdr:row>
      <xdr:rowOff>67539</xdr:rowOff>
    </xdr:to>
    <xdr:cxnSp macro="">
      <xdr:nvCxnSpPr>
        <xdr:cNvPr id="626" name="直線コネクタ 625"/>
        <xdr:cNvCxnSpPr/>
      </xdr:nvCxnSpPr>
      <xdr:spPr>
        <a:xfrm flipV="1">
          <a:off x="13703300" y="13258738"/>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65776</xdr:rowOff>
    </xdr:from>
    <xdr:to>
      <xdr:col>19</xdr:col>
      <xdr:colOff>644525</xdr:colOff>
      <xdr:row>77</xdr:row>
      <xdr:rowOff>67539</xdr:rowOff>
    </xdr:to>
    <xdr:cxnSp macro="">
      <xdr:nvCxnSpPr>
        <xdr:cNvPr id="629" name="直線コネクタ 628"/>
        <xdr:cNvCxnSpPr/>
      </xdr:nvCxnSpPr>
      <xdr:spPr>
        <a:xfrm>
          <a:off x="12814300" y="13267426"/>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130484</xdr:rowOff>
    </xdr:from>
    <xdr:to>
      <xdr:col>23</xdr:col>
      <xdr:colOff>568325</xdr:colOff>
      <xdr:row>77</xdr:row>
      <xdr:rowOff>60634</xdr:rowOff>
    </xdr:to>
    <xdr:sp macro="" textlink="">
      <xdr:nvSpPr>
        <xdr:cNvPr id="639" name="円/楕円 638"/>
        <xdr:cNvSpPr/>
      </xdr:nvSpPr>
      <xdr:spPr>
        <a:xfrm>
          <a:off x="16268700" y="131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108911</xdr:rowOff>
    </xdr:from>
    <xdr:ext cx="534377" cy="259045"/>
    <xdr:sp macro="" textlink="">
      <xdr:nvSpPr>
        <xdr:cNvPr id="640" name="公債費該当値テキスト"/>
        <xdr:cNvSpPr txBox="1"/>
      </xdr:nvSpPr>
      <xdr:spPr>
        <a:xfrm>
          <a:off x="16370300" y="1313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1042</xdr:rowOff>
    </xdr:from>
    <xdr:to>
      <xdr:col>22</xdr:col>
      <xdr:colOff>415925</xdr:colOff>
      <xdr:row>77</xdr:row>
      <xdr:rowOff>102642</xdr:rowOff>
    </xdr:to>
    <xdr:sp macro="" textlink="">
      <xdr:nvSpPr>
        <xdr:cNvPr id="641" name="円/楕円 640"/>
        <xdr:cNvSpPr/>
      </xdr:nvSpPr>
      <xdr:spPr>
        <a:xfrm>
          <a:off x="15430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93769</xdr:rowOff>
    </xdr:from>
    <xdr:ext cx="534377" cy="259045"/>
    <xdr:sp macro="" textlink="">
      <xdr:nvSpPr>
        <xdr:cNvPr id="642" name="テキスト ボックス 641"/>
        <xdr:cNvSpPr txBox="1"/>
      </xdr:nvSpPr>
      <xdr:spPr>
        <a:xfrm>
          <a:off x="15214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6288</xdr:rowOff>
    </xdr:from>
    <xdr:to>
      <xdr:col>21</xdr:col>
      <xdr:colOff>212725</xdr:colOff>
      <xdr:row>77</xdr:row>
      <xdr:rowOff>107888</xdr:rowOff>
    </xdr:to>
    <xdr:sp macro="" textlink="">
      <xdr:nvSpPr>
        <xdr:cNvPr id="643" name="円/楕円 642"/>
        <xdr:cNvSpPr/>
      </xdr:nvSpPr>
      <xdr:spPr>
        <a:xfrm>
          <a:off x="14541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99015</xdr:rowOff>
    </xdr:from>
    <xdr:ext cx="534377" cy="259045"/>
    <xdr:sp macro="" textlink="">
      <xdr:nvSpPr>
        <xdr:cNvPr id="644" name="テキスト ボックス 643"/>
        <xdr:cNvSpPr txBox="1"/>
      </xdr:nvSpPr>
      <xdr:spPr>
        <a:xfrm>
          <a:off x="14325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16739</xdr:rowOff>
    </xdr:from>
    <xdr:to>
      <xdr:col>20</xdr:col>
      <xdr:colOff>9525</xdr:colOff>
      <xdr:row>77</xdr:row>
      <xdr:rowOff>118339</xdr:rowOff>
    </xdr:to>
    <xdr:sp macro="" textlink="">
      <xdr:nvSpPr>
        <xdr:cNvPr id="645" name="円/楕円 644"/>
        <xdr:cNvSpPr/>
      </xdr:nvSpPr>
      <xdr:spPr>
        <a:xfrm>
          <a:off x="13652500" y="132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109466</xdr:rowOff>
    </xdr:from>
    <xdr:ext cx="534377" cy="259045"/>
    <xdr:sp macro="" textlink="">
      <xdr:nvSpPr>
        <xdr:cNvPr id="646" name="テキスト ボックス 645"/>
        <xdr:cNvSpPr txBox="1"/>
      </xdr:nvSpPr>
      <xdr:spPr>
        <a:xfrm>
          <a:off x="13436111" y="133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14976</xdr:rowOff>
    </xdr:from>
    <xdr:to>
      <xdr:col>18</xdr:col>
      <xdr:colOff>492125</xdr:colOff>
      <xdr:row>77</xdr:row>
      <xdr:rowOff>116576</xdr:rowOff>
    </xdr:to>
    <xdr:sp macro="" textlink="">
      <xdr:nvSpPr>
        <xdr:cNvPr id="647" name="円/楕円 646"/>
        <xdr:cNvSpPr/>
      </xdr:nvSpPr>
      <xdr:spPr>
        <a:xfrm>
          <a:off x="12763500" y="132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107703</xdr:rowOff>
    </xdr:from>
    <xdr:ext cx="534377" cy="259045"/>
    <xdr:sp macro="" textlink="">
      <xdr:nvSpPr>
        <xdr:cNvPr id="648" name="テキスト ボックス 647"/>
        <xdr:cNvSpPr txBox="1"/>
      </xdr:nvSpPr>
      <xdr:spPr>
        <a:xfrm>
          <a:off x="12547111" y="133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121389</xdr:rowOff>
    </xdr:from>
    <xdr:to>
      <xdr:col>23</xdr:col>
      <xdr:colOff>517525</xdr:colOff>
      <xdr:row>98</xdr:row>
      <xdr:rowOff>132238</xdr:rowOff>
    </xdr:to>
    <xdr:cxnSp macro="">
      <xdr:nvCxnSpPr>
        <xdr:cNvPr id="675" name="直線コネクタ 674"/>
        <xdr:cNvCxnSpPr/>
      </xdr:nvCxnSpPr>
      <xdr:spPr>
        <a:xfrm flipV="1">
          <a:off x="15481300" y="16923489"/>
          <a:ext cx="8382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132238</xdr:rowOff>
    </xdr:from>
    <xdr:to>
      <xdr:col>22</xdr:col>
      <xdr:colOff>365125</xdr:colOff>
      <xdr:row>98</xdr:row>
      <xdr:rowOff>135379</xdr:rowOff>
    </xdr:to>
    <xdr:cxnSp macro="">
      <xdr:nvCxnSpPr>
        <xdr:cNvPr id="678" name="直線コネクタ 677"/>
        <xdr:cNvCxnSpPr/>
      </xdr:nvCxnSpPr>
      <xdr:spPr>
        <a:xfrm flipV="1">
          <a:off x="14592300" y="16934338"/>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133038</xdr:rowOff>
    </xdr:from>
    <xdr:to>
      <xdr:col>21</xdr:col>
      <xdr:colOff>161925</xdr:colOff>
      <xdr:row>98</xdr:row>
      <xdr:rowOff>135379</xdr:rowOff>
    </xdr:to>
    <xdr:cxnSp macro="">
      <xdr:nvCxnSpPr>
        <xdr:cNvPr id="681" name="直線コネクタ 680"/>
        <xdr:cNvCxnSpPr/>
      </xdr:nvCxnSpPr>
      <xdr:spPr>
        <a:xfrm>
          <a:off x="13703300" y="16935138"/>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133038</xdr:rowOff>
    </xdr:from>
    <xdr:to>
      <xdr:col>19</xdr:col>
      <xdr:colOff>644525</xdr:colOff>
      <xdr:row>98</xdr:row>
      <xdr:rowOff>136934</xdr:rowOff>
    </xdr:to>
    <xdr:cxnSp macro="">
      <xdr:nvCxnSpPr>
        <xdr:cNvPr id="684" name="直線コネクタ 683"/>
        <xdr:cNvCxnSpPr/>
      </xdr:nvCxnSpPr>
      <xdr:spPr>
        <a:xfrm flipV="1">
          <a:off x="12814300" y="16935138"/>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70589</xdr:rowOff>
    </xdr:from>
    <xdr:to>
      <xdr:col>23</xdr:col>
      <xdr:colOff>568325</xdr:colOff>
      <xdr:row>99</xdr:row>
      <xdr:rowOff>739</xdr:rowOff>
    </xdr:to>
    <xdr:sp macro="" textlink="">
      <xdr:nvSpPr>
        <xdr:cNvPr id="694" name="円/楕円 693"/>
        <xdr:cNvSpPr/>
      </xdr:nvSpPr>
      <xdr:spPr>
        <a:xfrm>
          <a:off x="16268700" y="168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81438</xdr:rowOff>
    </xdr:from>
    <xdr:to>
      <xdr:col>22</xdr:col>
      <xdr:colOff>415925</xdr:colOff>
      <xdr:row>99</xdr:row>
      <xdr:rowOff>11588</xdr:rowOff>
    </xdr:to>
    <xdr:sp macro="" textlink="">
      <xdr:nvSpPr>
        <xdr:cNvPr id="696" name="円/楕円 695"/>
        <xdr:cNvSpPr/>
      </xdr:nvSpPr>
      <xdr:spPr>
        <a:xfrm>
          <a:off x="15430500" y="168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2715</xdr:rowOff>
    </xdr:from>
    <xdr:ext cx="469744" cy="259045"/>
    <xdr:sp macro="" textlink="">
      <xdr:nvSpPr>
        <xdr:cNvPr id="697" name="テキスト ボックス 696"/>
        <xdr:cNvSpPr txBox="1"/>
      </xdr:nvSpPr>
      <xdr:spPr>
        <a:xfrm>
          <a:off x="15246427" y="1697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84579</xdr:rowOff>
    </xdr:from>
    <xdr:to>
      <xdr:col>21</xdr:col>
      <xdr:colOff>212725</xdr:colOff>
      <xdr:row>99</xdr:row>
      <xdr:rowOff>14729</xdr:rowOff>
    </xdr:to>
    <xdr:sp macro="" textlink="">
      <xdr:nvSpPr>
        <xdr:cNvPr id="698" name="円/楕円 697"/>
        <xdr:cNvSpPr/>
      </xdr:nvSpPr>
      <xdr:spPr>
        <a:xfrm>
          <a:off x="14541500" y="168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5856</xdr:rowOff>
    </xdr:from>
    <xdr:ext cx="378565" cy="259045"/>
    <xdr:sp macro="" textlink="">
      <xdr:nvSpPr>
        <xdr:cNvPr id="699" name="テキスト ボックス 698"/>
        <xdr:cNvSpPr txBox="1"/>
      </xdr:nvSpPr>
      <xdr:spPr>
        <a:xfrm>
          <a:off x="14403017" y="16979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82238</xdr:rowOff>
    </xdr:from>
    <xdr:to>
      <xdr:col>20</xdr:col>
      <xdr:colOff>9525</xdr:colOff>
      <xdr:row>99</xdr:row>
      <xdr:rowOff>12388</xdr:rowOff>
    </xdr:to>
    <xdr:sp macro="" textlink="">
      <xdr:nvSpPr>
        <xdr:cNvPr id="700" name="円/楕円 699"/>
        <xdr:cNvSpPr/>
      </xdr:nvSpPr>
      <xdr:spPr>
        <a:xfrm>
          <a:off x="13652500" y="16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3515</xdr:rowOff>
    </xdr:from>
    <xdr:ext cx="469744" cy="259045"/>
    <xdr:sp macro="" textlink="">
      <xdr:nvSpPr>
        <xdr:cNvPr id="701" name="テキスト ボックス 700"/>
        <xdr:cNvSpPr txBox="1"/>
      </xdr:nvSpPr>
      <xdr:spPr>
        <a:xfrm>
          <a:off x="13468427" y="1697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86134</xdr:rowOff>
    </xdr:from>
    <xdr:to>
      <xdr:col>18</xdr:col>
      <xdr:colOff>492125</xdr:colOff>
      <xdr:row>99</xdr:row>
      <xdr:rowOff>16284</xdr:rowOff>
    </xdr:to>
    <xdr:sp macro="" textlink="">
      <xdr:nvSpPr>
        <xdr:cNvPr id="702" name="円/楕円 701"/>
        <xdr:cNvSpPr/>
      </xdr:nvSpPr>
      <xdr:spPr>
        <a:xfrm>
          <a:off x="12763500" y="168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7411</xdr:rowOff>
    </xdr:from>
    <xdr:ext cx="378565" cy="259045"/>
    <xdr:sp macro="" textlink="">
      <xdr:nvSpPr>
        <xdr:cNvPr id="703" name="テキスト ボックス 702"/>
        <xdr:cNvSpPr txBox="1"/>
      </xdr:nvSpPr>
      <xdr:spPr>
        <a:xfrm>
          <a:off x="12625017" y="16980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137917</xdr:rowOff>
    </xdr:from>
    <xdr:to>
      <xdr:col>32</xdr:col>
      <xdr:colOff>187325</xdr:colOff>
      <xdr:row>38</xdr:row>
      <xdr:rowOff>139700</xdr:rowOff>
    </xdr:to>
    <xdr:cxnSp macro="">
      <xdr:nvCxnSpPr>
        <xdr:cNvPr id="730" name="直線コネクタ 729"/>
        <xdr:cNvCxnSpPr/>
      </xdr:nvCxnSpPr>
      <xdr:spPr>
        <a:xfrm flipV="1">
          <a:off x="21323300" y="665301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139517</xdr:rowOff>
    </xdr:from>
    <xdr:to>
      <xdr:col>31</xdr:col>
      <xdr:colOff>34925</xdr:colOff>
      <xdr:row>38</xdr:row>
      <xdr:rowOff>139700</xdr:rowOff>
    </xdr:to>
    <xdr:cxnSp macro="">
      <xdr:nvCxnSpPr>
        <xdr:cNvPr id="733" name="直線コネクタ 732"/>
        <xdr:cNvCxnSpPr/>
      </xdr:nvCxnSpPr>
      <xdr:spPr>
        <a:xfrm>
          <a:off x="20434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139517</xdr:rowOff>
    </xdr:from>
    <xdr:to>
      <xdr:col>29</xdr:col>
      <xdr:colOff>517525</xdr:colOff>
      <xdr:row>38</xdr:row>
      <xdr:rowOff>139609</xdr:rowOff>
    </xdr:to>
    <xdr:cxnSp macro="">
      <xdr:nvCxnSpPr>
        <xdr:cNvPr id="736" name="直線コネクタ 735"/>
        <xdr:cNvCxnSpPr/>
      </xdr:nvCxnSpPr>
      <xdr:spPr>
        <a:xfrm flipV="1">
          <a:off x="19545300" y="6654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139609</xdr:rowOff>
    </xdr:from>
    <xdr:to>
      <xdr:col>28</xdr:col>
      <xdr:colOff>314325</xdr:colOff>
      <xdr:row>38</xdr:row>
      <xdr:rowOff>139700</xdr:rowOff>
    </xdr:to>
    <xdr:cxnSp macro="">
      <xdr:nvCxnSpPr>
        <xdr:cNvPr id="739" name="直線コネクタ 738"/>
        <xdr:cNvCxnSpPr/>
      </xdr:nvCxnSpPr>
      <xdr:spPr>
        <a:xfrm flipV="1">
          <a:off x="18656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87117</xdr:rowOff>
    </xdr:from>
    <xdr:to>
      <xdr:col>32</xdr:col>
      <xdr:colOff>238125</xdr:colOff>
      <xdr:row>39</xdr:row>
      <xdr:rowOff>17267</xdr:rowOff>
    </xdr:to>
    <xdr:sp macro="" textlink="">
      <xdr:nvSpPr>
        <xdr:cNvPr id="749" name="円/楕円 748"/>
        <xdr:cNvSpPr/>
      </xdr:nvSpPr>
      <xdr:spPr>
        <a:xfrm>
          <a:off x="221107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2044</xdr:rowOff>
    </xdr:from>
    <xdr:ext cx="313932" cy="259045"/>
    <xdr:sp macro="" textlink="">
      <xdr:nvSpPr>
        <xdr:cNvPr id="750" name="投資及び出資金該当値テキスト"/>
        <xdr:cNvSpPr txBox="1"/>
      </xdr:nvSpPr>
      <xdr:spPr>
        <a:xfrm>
          <a:off x="22212300" y="65171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88717</xdr:rowOff>
    </xdr:from>
    <xdr:to>
      <xdr:col>29</xdr:col>
      <xdr:colOff>568325</xdr:colOff>
      <xdr:row>39</xdr:row>
      <xdr:rowOff>18867</xdr:rowOff>
    </xdr:to>
    <xdr:sp macro="" textlink="">
      <xdr:nvSpPr>
        <xdr:cNvPr id="753" name="円/楕円 752"/>
        <xdr:cNvSpPr/>
      </xdr:nvSpPr>
      <xdr:spPr>
        <a:xfrm>
          <a:off x="20383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9994</xdr:rowOff>
    </xdr:from>
    <xdr:ext cx="249299" cy="259045"/>
    <xdr:sp macro="" textlink="">
      <xdr:nvSpPr>
        <xdr:cNvPr id="754" name="テキスト ボックス 753"/>
        <xdr:cNvSpPr txBox="1"/>
      </xdr:nvSpPr>
      <xdr:spPr>
        <a:xfrm>
          <a:off x="20309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88809</xdr:rowOff>
    </xdr:from>
    <xdr:to>
      <xdr:col>28</xdr:col>
      <xdr:colOff>365125</xdr:colOff>
      <xdr:row>39</xdr:row>
      <xdr:rowOff>18959</xdr:rowOff>
    </xdr:to>
    <xdr:sp macro="" textlink="">
      <xdr:nvSpPr>
        <xdr:cNvPr id="755" name="円/楕円 754"/>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10086</xdr:rowOff>
    </xdr:from>
    <xdr:ext cx="249299" cy="259045"/>
    <xdr:sp macro="" textlink="">
      <xdr:nvSpPr>
        <xdr:cNvPr id="756" name="テキスト ボックス 755"/>
        <xdr:cNvSpPr txBox="1"/>
      </xdr:nvSpPr>
      <xdr:spPr>
        <a:xfrm>
          <a:off x="19420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31496</xdr:rowOff>
    </xdr:from>
    <xdr:to>
      <xdr:col>32</xdr:col>
      <xdr:colOff>187325</xdr:colOff>
      <xdr:row>56</xdr:row>
      <xdr:rowOff>45555</xdr:rowOff>
    </xdr:to>
    <xdr:cxnSp macro="">
      <xdr:nvCxnSpPr>
        <xdr:cNvPr id="787" name="直線コネクタ 786"/>
        <xdr:cNvCxnSpPr/>
      </xdr:nvCxnSpPr>
      <xdr:spPr>
        <a:xfrm>
          <a:off x="21323300" y="9632696"/>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31496</xdr:rowOff>
    </xdr:from>
    <xdr:to>
      <xdr:col>31</xdr:col>
      <xdr:colOff>34925</xdr:colOff>
      <xdr:row>56</xdr:row>
      <xdr:rowOff>60947</xdr:rowOff>
    </xdr:to>
    <xdr:cxnSp macro="">
      <xdr:nvCxnSpPr>
        <xdr:cNvPr id="790" name="直線コネクタ 789"/>
        <xdr:cNvCxnSpPr/>
      </xdr:nvCxnSpPr>
      <xdr:spPr>
        <a:xfrm flipV="1">
          <a:off x="20434300" y="9632696"/>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41783</xdr:rowOff>
    </xdr:from>
    <xdr:to>
      <xdr:col>29</xdr:col>
      <xdr:colOff>517525</xdr:colOff>
      <xdr:row>56</xdr:row>
      <xdr:rowOff>60947</xdr:rowOff>
    </xdr:to>
    <xdr:cxnSp macro="">
      <xdr:nvCxnSpPr>
        <xdr:cNvPr id="793" name="直線コネクタ 792"/>
        <xdr:cNvCxnSpPr/>
      </xdr:nvCxnSpPr>
      <xdr:spPr>
        <a:xfrm>
          <a:off x="19545300" y="9642983"/>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157835</xdr:rowOff>
    </xdr:from>
    <xdr:to>
      <xdr:col>28</xdr:col>
      <xdr:colOff>314325</xdr:colOff>
      <xdr:row>56</xdr:row>
      <xdr:rowOff>41783</xdr:rowOff>
    </xdr:to>
    <xdr:cxnSp macro="">
      <xdr:nvCxnSpPr>
        <xdr:cNvPr id="796" name="直線コネクタ 795"/>
        <xdr:cNvCxnSpPr/>
      </xdr:nvCxnSpPr>
      <xdr:spPr>
        <a:xfrm>
          <a:off x="18656300" y="9587585"/>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166205</xdr:rowOff>
    </xdr:from>
    <xdr:to>
      <xdr:col>32</xdr:col>
      <xdr:colOff>238125</xdr:colOff>
      <xdr:row>56</xdr:row>
      <xdr:rowOff>96355</xdr:rowOff>
    </xdr:to>
    <xdr:sp macro="" textlink="">
      <xdr:nvSpPr>
        <xdr:cNvPr id="806" name="円/楕円 805"/>
        <xdr:cNvSpPr/>
      </xdr:nvSpPr>
      <xdr:spPr>
        <a:xfrm>
          <a:off x="22110700" y="95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17632</xdr:rowOff>
    </xdr:from>
    <xdr:ext cx="534377" cy="259045"/>
    <xdr:sp macro="" textlink="">
      <xdr:nvSpPr>
        <xdr:cNvPr id="807" name="貸付金該当値テキスト"/>
        <xdr:cNvSpPr txBox="1"/>
      </xdr:nvSpPr>
      <xdr:spPr>
        <a:xfrm>
          <a:off x="22212300" y="94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13,471</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152146</xdr:rowOff>
    </xdr:from>
    <xdr:to>
      <xdr:col>31</xdr:col>
      <xdr:colOff>85725</xdr:colOff>
      <xdr:row>56</xdr:row>
      <xdr:rowOff>82296</xdr:rowOff>
    </xdr:to>
    <xdr:sp macro="" textlink="">
      <xdr:nvSpPr>
        <xdr:cNvPr id="808" name="円/楕円 807"/>
        <xdr:cNvSpPr/>
      </xdr:nvSpPr>
      <xdr:spPr>
        <a:xfrm>
          <a:off x="21272500" y="95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98823</xdr:rowOff>
    </xdr:from>
    <xdr:ext cx="534377" cy="259045"/>
    <xdr:sp macro="" textlink="">
      <xdr:nvSpPr>
        <xdr:cNvPr id="809" name="テキスト ボックス 808"/>
        <xdr:cNvSpPr txBox="1"/>
      </xdr:nvSpPr>
      <xdr:spPr>
        <a:xfrm>
          <a:off x="21056111" y="93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10147</xdr:rowOff>
    </xdr:from>
    <xdr:to>
      <xdr:col>29</xdr:col>
      <xdr:colOff>568325</xdr:colOff>
      <xdr:row>56</xdr:row>
      <xdr:rowOff>111747</xdr:rowOff>
    </xdr:to>
    <xdr:sp macro="" textlink="">
      <xdr:nvSpPr>
        <xdr:cNvPr id="810" name="円/楕円 809"/>
        <xdr:cNvSpPr/>
      </xdr:nvSpPr>
      <xdr:spPr>
        <a:xfrm>
          <a:off x="203835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128274</xdr:rowOff>
    </xdr:from>
    <xdr:ext cx="534377" cy="259045"/>
    <xdr:sp macro="" textlink="">
      <xdr:nvSpPr>
        <xdr:cNvPr id="811" name="テキスト ボックス 810"/>
        <xdr:cNvSpPr txBox="1"/>
      </xdr:nvSpPr>
      <xdr:spPr>
        <a:xfrm>
          <a:off x="20167111" y="93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162433</xdr:rowOff>
    </xdr:from>
    <xdr:to>
      <xdr:col>28</xdr:col>
      <xdr:colOff>365125</xdr:colOff>
      <xdr:row>56</xdr:row>
      <xdr:rowOff>92583</xdr:rowOff>
    </xdr:to>
    <xdr:sp macro="" textlink="">
      <xdr:nvSpPr>
        <xdr:cNvPr id="812" name="円/楕円 811"/>
        <xdr:cNvSpPr/>
      </xdr:nvSpPr>
      <xdr:spPr>
        <a:xfrm>
          <a:off x="19494500" y="95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109110</xdr:rowOff>
    </xdr:from>
    <xdr:ext cx="534377" cy="259045"/>
    <xdr:sp macro="" textlink="">
      <xdr:nvSpPr>
        <xdr:cNvPr id="813" name="テキスト ボックス 812"/>
        <xdr:cNvSpPr txBox="1"/>
      </xdr:nvSpPr>
      <xdr:spPr>
        <a:xfrm>
          <a:off x="19278111" y="93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107035</xdr:rowOff>
    </xdr:from>
    <xdr:to>
      <xdr:col>27</xdr:col>
      <xdr:colOff>161925</xdr:colOff>
      <xdr:row>56</xdr:row>
      <xdr:rowOff>37185</xdr:rowOff>
    </xdr:to>
    <xdr:sp macro="" textlink="">
      <xdr:nvSpPr>
        <xdr:cNvPr id="814" name="円/楕円 813"/>
        <xdr:cNvSpPr/>
      </xdr:nvSpPr>
      <xdr:spPr>
        <a:xfrm>
          <a:off x="18605500" y="9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53712</xdr:rowOff>
    </xdr:from>
    <xdr:ext cx="534377" cy="259045"/>
    <xdr:sp macro="" textlink="">
      <xdr:nvSpPr>
        <xdr:cNvPr id="815" name="テキスト ボックス 814"/>
        <xdr:cNvSpPr txBox="1"/>
      </xdr:nvSpPr>
      <xdr:spPr>
        <a:xfrm>
          <a:off x="18389111" y="93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125927</xdr:rowOff>
    </xdr:from>
    <xdr:to>
      <xdr:col>32</xdr:col>
      <xdr:colOff>187325</xdr:colOff>
      <xdr:row>74</xdr:row>
      <xdr:rowOff>140576</xdr:rowOff>
    </xdr:to>
    <xdr:cxnSp macro="">
      <xdr:nvCxnSpPr>
        <xdr:cNvPr id="845" name="直線コネクタ 844"/>
        <xdr:cNvCxnSpPr/>
      </xdr:nvCxnSpPr>
      <xdr:spPr>
        <a:xfrm flipV="1">
          <a:off x="21323300" y="12813227"/>
          <a:ext cx="8382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140576</xdr:rowOff>
    </xdr:from>
    <xdr:to>
      <xdr:col>31</xdr:col>
      <xdr:colOff>34925</xdr:colOff>
      <xdr:row>75</xdr:row>
      <xdr:rowOff>59328</xdr:rowOff>
    </xdr:to>
    <xdr:cxnSp macro="">
      <xdr:nvCxnSpPr>
        <xdr:cNvPr id="848" name="直線コネクタ 847"/>
        <xdr:cNvCxnSpPr/>
      </xdr:nvCxnSpPr>
      <xdr:spPr>
        <a:xfrm flipV="1">
          <a:off x="20434300" y="12827876"/>
          <a:ext cx="889000" cy="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59328</xdr:rowOff>
    </xdr:from>
    <xdr:to>
      <xdr:col>29</xdr:col>
      <xdr:colOff>517525</xdr:colOff>
      <xdr:row>75</xdr:row>
      <xdr:rowOff>122727</xdr:rowOff>
    </xdr:to>
    <xdr:cxnSp macro="">
      <xdr:nvCxnSpPr>
        <xdr:cNvPr id="851" name="直線コネクタ 850"/>
        <xdr:cNvCxnSpPr/>
      </xdr:nvCxnSpPr>
      <xdr:spPr>
        <a:xfrm flipV="1">
          <a:off x="19545300" y="12918078"/>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116763</xdr:rowOff>
    </xdr:from>
    <xdr:to>
      <xdr:col>28</xdr:col>
      <xdr:colOff>314325</xdr:colOff>
      <xdr:row>75</xdr:row>
      <xdr:rowOff>122727</xdr:rowOff>
    </xdr:to>
    <xdr:cxnSp macro="">
      <xdr:nvCxnSpPr>
        <xdr:cNvPr id="854" name="直線コネクタ 853"/>
        <xdr:cNvCxnSpPr/>
      </xdr:nvCxnSpPr>
      <xdr:spPr>
        <a:xfrm>
          <a:off x="18656300" y="12975513"/>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75127</xdr:rowOff>
    </xdr:from>
    <xdr:to>
      <xdr:col>32</xdr:col>
      <xdr:colOff>238125</xdr:colOff>
      <xdr:row>75</xdr:row>
      <xdr:rowOff>5277</xdr:rowOff>
    </xdr:to>
    <xdr:sp macro="" textlink="">
      <xdr:nvSpPr>
        <xdr:cNvPr id="864" name="円/楕円 863"/>
        <xdr:cNvSpPr/>
      </xdr:nvSpPr>
      <xdr:spPr>
        <a:xfrm>
          <a:off x="221107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98004</xdr:rowOff>
    </xdr:from>
    <xdr:ext cx="534377" cy="259045"/>
    <xdr:sp macro="" textlink="">
      <xdr:nvSpPr>
        <xdr:cNvPr id="865" name="繰出金該当値テキスト"/>
        <xdr:cNvSpPr txBox="1"/>
      </xdr:nvSpPr>
      <xdr:spPr>
        <a:xfrm>
          <a:off x="22212300" y="126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60,723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89776</xdr:rowOff>
    </xdr:from>
    <xdr:to>
      <xdr:col>31</xdr:col>
      <xdr:colOff>85725</xdr:colOff>
      <xdr:row>75</xdr:row>
      <xdr:rowOff>19926</xdr:rowOff>
    </xdr:to>
    <xdr:sp macro="" textlink="">
      <xdr:nvSpPr>
        <xdr:cNvPr id="866" name="円/楕円 865"/>
        <xdr:cNvSpPr/>
      </xdr:nvSpPr>
      <xdr:spPr>
        <a:xfrm>
          <a:off x="21272500" y="127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36453</xdr:rowOff>
    </xdr:from>
    <xdr:ext cx="534377" cy="259045"/>
    <xdr:sp macro="" textlink="">
      <xdr:nvSpPr>
        <xdr:cNvPr id="867" name="テキスト ボックス 866"/>
        <xdr:cNvSpPr txBox="1"/>
      </xdr:nvSpPr>
      <xdr:spPr>
        <a:xfrm>
          <a:off x="21056111" y="12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8528</xdr:rowOff>
    </xdr:from>
    <xdr:to>
      <xdr:col>29</xdr:col>
      <xdr:colOff>568325</xdr:colOff>
      <xdr:row>75</xdr:row>
      <xdr:rowOff>110128</xdr:rowOff>
    </xdr:to>
    <xdr:sp macro="" textlink="">
      <xdr:nvSpPr>
        <xdr:cNvPr id="868" name="円/楕円 867"/>
        <xdr:cNvSpPr/>
      </xdr:nvSpPr>
      <xdr:spPr>
        <a:xfrm>
          <a:off x="20383500" y="128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101255</xdr:rowOff>
    </xdr:from>
    <xdr:ext cx="534377" cy="259045"/>
    <xdr:sp macro="" textlink="">
      <xdr:nvSpPr>
        <xdr:cNvPr id="869" name="テキスト ボックス 868"/>
        <xdr:cNvSpPr txBox="1"/>
      </xdr:nvSpPr>
      <xdr:spPr>
        <a:xfrm>
          <a:off x="20167111" y="12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71927</xdr:rowOff>
    </xdr:from>
    <xdr:to>
      <xdr:col>28</xdr:col>
      <xdr:colOff>365125</xdr:colOff>
      <xdr:row>76</xdr:row>
      <xdr:rowOff>2077</xdr:rowOff>
    </xdr:to>
    <xdr:sp macro="" textlink="">
      <xdr:nvSpPr>
        <xdr:cNvPr id="870" name="円/楕円 869"/>
        <xdr:cNvSpPr/>
      </xdr:nvSpPr>
      <xdr:spPr>
        <a:xfrm>
          <a:off x="19494500" y="1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164653</xdr:rowOff>
    </xdr:from>
    <xdr:ext cx="534377" cy="259045"/>
    <xdr:sp macro="" textlink="">
      <xdr:nvSpPr>
        <xdr:cNvPr id="871" name="テキスト ボックス 870"/>
        <xdr:cNvSpPr txBox="1"/>
      </xdr:nvSpPr>
      <xdr:spPr>
        <a:xfrm>
          <a:off x="19278111" y="130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65963</xdr:rowOff>
    </xdr:from>
    <xdr:to>
      <xdr:col>27</xdr:col>
      <xdr:colOff>161925</xdr:colOff>
      <xdr:row>75</xdr:row>
      <xdr:rowOff>167563</xdr:rowOff>
    </xdr:to>
    <xdr:sp macro="" textlink="">
      <xdr:nvSpPr>
        <xdr:cNvPr id="872" name="円/楕円 871"/>
        <xdr:cNvSpPr/>
      </xdr:nvSpPr>
      <xdr:spPr>
        <a:xfrm>
          <a:off x="18605500" y="129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158690</xdr:rowOff>
    </xdr:from>
    <xdr:ext cx="534377" cy="259045"/>
    <xdr:sp macro="" textlink="">
      <xdr:nvSpPr>
        <xdr:cNvPr id="873" name="テキスト ボックス 872"/>
        <xdr:cNvSpPr txBox="1"/>
      </xdr:nvSpPr>
      <xdr:spPr>
        <a:xfrm>
          <a:off x="18389111" y="130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性質別の住民一人当たりのコストのうち，類似団体平均を上回っているのは人件費，維持補修費，扶助費，</a:t>
          </a:r>
          <a:r>
            <a:rPr kumimoji="1" lang="ja-JP" altLang="en-US" sz="1100">
              <a:solidFill>
                <a:schemeClr val="dk1"/>
              </a:solidFill>
              <a:latin typeface="+mn-lt"/>
              <a:ea typeface="+mn-ea"/>
              <a:cs typeface="+mn-cs"/>
            </a:rPr>
            <a:t>災害復旧</a:t>
          </a:r>
          <a:r>
            <a:rPr kumimoji="1" lang="ja-JP" altLang="ja-JP" sz="1100">
              <a:solidFill>
                <a:schemeClr val="dk1"/>
              </a:solidFill>
              <a:latin typeface="+mn-lt"/>
              <a:ea typeface="+mn-ea"/>
              <a:cs typeface="+mn-cs"/>
            </a:rPr>
            <a:t>事業費，貸付金，繰出金である。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そのうち，人件費は前年度</a:t>
          </a:r>
          <a:r>
            <a:rPr kumimoji="1" lang="ja-JP" altLang="en-US" sz="1100">
              <a:solidFill>
                <a:schemeClr val="dk1"/>
              </a:solidFill>
              <a:latin typeface="+mn-lt"/>
              <a:ea typeface="+mn-ea"/>
              <a:cs typeface="+mn-cs"/>
            </a:rPr>
            <a:t>からほぼ横ばいであるが</a:t>
          </a:r>
          <a:r>
            <a:rPr kumimoji="1" lang="ja-JP" altLang="ja-JP" sz="1100">
              <a:solidFill>
                <a:schemeClr val="dk1"/>
              </a:solidFill>
              <a:latin typeface="+mn-lt"/>
              <a:ea typeface="+mn-ea"/>
              <a:cs typeface="+mn-cs"/>
            </a:rPr>
            <a:t>，類似団体平均を</a:t>
          </a:r>
          <a:r>
            <a:rPr kumimoji="1" lang="en-US" altLang="ja-JP" sz="1100">
              <a:solidFill>
                <a:schemeClr val="dk1"/>
              </a:solidFill>
              <a:latin typeface="+mn-lt"/>
              <a:ea typeface="+mn-ea"/>
              <a:cs typeface="+mn-cs"/>
            </a:rPr>
            <a:t>13,302</a:t>
          </a:r>
          <a:r>
            <a:rPr kumimoji="1" lang="ja-JP" altLang="ja-JP" sz="1100">
              <a:solidFill>
                <a:schemeClr val="dk1"/>
              </a:solidFill>
              <a:latin typeface="+mn-lt"/>
              <a:ea typeface="+mn-ea"/>
              <a:cs typeface="+mn-cs"/>
            </a:rPr>
            <a:t>円／人上回って</a:t>
          </a:r>
          <a:r>
            <a:rPr kumimoji="1" lang="ja-JP" altLang="en-US" sz="1100">
              <a:solidFill>
                <a:schemeClr val="dk1"/>
              </a:solidFill>
              <a:latin typeface="+mn-lt"/>
              <a:ea typeface="+mn-ea"/>
              <a:cs typeface="+mn-cs"/>
            </a:rPr>
            <a:t>いるため</a:t>
          </a:r>
          <a:r>
            <a:rPr kumimoji="1" lang="ja-JP" altLang="ja-JP" sz="1100">
              <a:solidFill>
                <a:schemeClr val="dk1"/>
              </a:solidFill>
              <a:latin typeface="+mn-lt"/>
              <a:ea typeface="+mn-ea"/>
              <a:cs typeface="+mn-cs"/>
            </a:rPr>
            <a:t>，人件費の抑制に取り組む必要がある。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また，扶助費は前年度から</a:t>
          </a:r>
          <a:r>
            <a:rPr kumimoji="1" lang="en-US" altLang="ja-JP" sz="1100">
              <a:solidFill>
                <a:schemeClr val="dk1"/>
              </a:solidFill>
              <a:latin typeface="+mn-lt"/>
              <a:ea typeface="+mn-ea"/>
              <a:cs typeface="+mn-cs"/>
            </a:rPr>
            <a:t>4,827</a:t>
          </a:r>
          <a:r>
            <a:rPr kumimoji="1" lang="ja-JP" altLang="en-US" sz="1100">
              <a:solidFill>
                <a:schemeClr val="dk1"/>
              </a:solidFill>
              <a:latin typeface="+mn-lt"/>
              <a:ea typeface="+mn-ea"/>
              <a:cs typeface="+mn-cs"/>
            </a:rPr>
            <a:t>円／人増加し，</a:t>
          </a:r>
          <a:r>
            <a:rPr kumimoji="1" lang="ja-JP" altLang="ja-JP" sz="1100">
              <a:solidFill>
                <a:schemeClr val="dk1"/>
              </a:solidFill>
              <a:latin typeface="+mn-lt"/>
              <a:ea typeface="+mn-ea"/>
              <a:cs typeface="+mn-cs"/>
            </a:rPr>
            <a:t>類似団体平均を</a:t>
          </a:r>
          <a:r>
            <a:rPr kumimoji="1" lang="en-US" altLang="ja-JP" sz="1100">
              <a:solidFill>
                <a:schemeClr val="dk1"/>
              </a:solidFill>
              <a:latin typeface="+mn-lt"/>
              <a:ea typeface="+mn-ea"/>
              <a:cs typeface="+mn-cs"/>
            </a:rPr>
            <a:t>11,004</a:t>
          </a:r>
          <a:r>
            <a:rPr kumimoji="1" lang="ja-JP" altLang="ja-JP" sz="1100">
              <a:solidFill>
                <a:schemeClr val="dk1"/>
              </a:solidFill>
              <a:latin typeface="+mn-lt"/>
              <a:ea typeface="+mn-ea"/>
              <a:cs typeface="+mn-cs"/>
            </a:rPr>
            <a:t>円／人上回って</a:t>
          </a:r>
          <a:r>
            <a:rPr kumimoji="1" lang="ja-JP" altLang="en-US" sz="1100">
              <a:solidFill>
                <a:schemeClr val="dk1"/>
              </a:solidFill>
              <a:latin typeface="+mn-lt"/>
              <a:ea typeface="+mn-ea"/>
              <a:cs typeface="+mn-cs"/>
            </a:rPr>
            <a:t>いるため</a:t>
          </a:r>
          <a:r>
            <a:rPr kumimoji="1" lang="ja-JP" altLang="ja-JP" sz="1100">
              <a:solidFill>
                <a:schemeClr val="dk1"/>
              </a:solidFill>
              <a:latin typeface="+mn-lt"/>
              <a:ea typeface="+mn-ea"/>
              <a:cs typeface="+mn-cs"/>
            </a:rPr>
            <a:t>，資格審査の適正化や介護予防に取り組む必要がある。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26,756
26,564
118.23
12,599,869
12,440,056
130,636
7,116,158
11,652,266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18216</xdr:rowOff>
    </xdr:from>
    <xdr:to>
      <xdr:col>6</xdr:col>
      <xdr:colOff>511175</xdr:colOff>
      <xdr:row>35</xdr:row>
      <xdr:rowOff>6459</xdr:rowOff>
    </xdr:to>
    <xdr:cxnSp macro="">
      <xdr:nvCxnSpPr>
        <xdr:cNvPr id="63" name="直線コネクタ 62"/>
        <xdr:cNvCxnSpPr/>
      </xdr:nvCxnSpPr>
      <xdr:spPr>
        <a:xfrm>
          <a:off x="3797300" y="5847516"/>
          <a:ext cx="8382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18216</xdr:rowOff>
    </xdr:from>
    <xdr:to>
      <xdr:col>5</xdr:col>
      <xdr:colOff>358775</xdr:colOff>
      <xdr:row>34</xdr:row>
      <xdr:rowOff>94307</xdr:rowOff>
    </xdr:to>
    <xdr:cxnSp macro="">
      <xdr:nvCxnSpPr>
        <xdr:cNvPr id="66" name="直線コネクタ 65"/>
        <xdr:cNvCxnSpPr/>
      </xdr:nvCxnSpPr>
      <xdr:spPr>
        <a:xfrm flipV="1">
          <a:off x="2908300" y="584751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94307</xdr:rowOff>
    </xdr:from>
    <xdr:to>
      <xdr:col>4</xdr:col>
      <xdr:colOff>155575</xdr:colOff>
      <xdr:row>35</xdr:row>
      <xdr:rowOff>65242</xdr:rowOff>
    </xdr:to>
    <xdr:cxnSp macro="">
      <xdr:nvCxnSpPr>
        <xdr:cNvPr id="69" name="直線コネクタ 68"/>
        <xdr:cNvCxnSpPr/>
      </xdr:nvCxnSpPr>
      <xdr:spPr>
        <a:xfrm flipV="1">
          <a:off x="2019300" y="5923607"/>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162234</xdr:rowOff>
    </xdr:from>
    <xdr:to>
      <xdr:col>2</xdr:col>
      <xdr:colOff>638175</xdr:colOff>
      <xdr:row>35</xdr:row>
      <xdr:rowOff>65242</xdr:rowOff>
    </xdr:to>
    <xdr:cxnSp macro="">
      <xdr:nvCxnSpPr>
        <xdr:cNvPr id="72" name="直線コネクタ 71"/>
        <xdr:cNvCxnSpPr/>
      </xdr:nvCxnSpPr>
      <xdr:spPr>
        <a:xfrm>
          <a:off x="1130300" y="5991534"/>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127109</xdr:rowOff>
    </xdr:from>
    <xdr:to>
      <xdr:col>6</xdr:col>
      <xdr:colOff>561975</xdr:colOff>
      <xdr:row>35</xdr:row>
      <xdr:rowOff>57259</xdr:rowOff>
    </xdr:to>
    <xdr:sp macro="" textlink="">
      <xdr:nvSpPr>
        <xdr:cNvPr id="82" name="円/楕円 81"/>
        <xdr:cNvSpPr/>
      </xdr:nvSpPr>
      <xdr:spPr>
        <a:xfrm>
          <a:off x="45847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149986</xdr:rowOff>
    </xdr:from>
    <xdr:ext cx="469744" cy="259045"/>
    <xdr:sp macro="" textlink="">
      <xdr:nvSpPr>
        <xdr:cNvPr id="83" name="議会費該当値テキスト"/>
        <xdr:cNvSpPr txBox="1"/>
      </xdr:nvSpPr>
      <xdr:spPr>
        <a:xfrm>
          <a:off x="4686300" y="580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138866</xdr:rowOff>
    </xdr:from>
    <xdr:to>
      <xdr:col>5</xdr:col>
      <xdr:colOff>409575</xdr:colOff>
      <xdr:row>34</xdr:row>
      <xdr:rowOff>69016</xdr:rowOff>
    </xdr:to>
    <xdr:sp macro="" textlink="">
      <xdr:nvSpPr>
        <xdr:cNvPr id="84" name="円/楕円 83"/>
        <xdr:cNvSpPr/>
      </xdr:nvSpPr>
      <xdr:spPr>
        <a:xfrm>
          <a:off x="37465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85543</xdr:rowOff>
    </xdr:from>
    <xdr:ext cx="469744" cy="259045"/>
    <xdr:sp macro="" textlink="">
      <xdr:nvSpPr>
        <xdr:cNvPr id="85" name="テキスト ボックス 84"/>
        <xdr:cNvSpPr txBox="1"/>
      </xdr:nvSpPr>
      <xdr:spPr>
        <a:xfrm>
          <a:off x="3562427" y="55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43507</xdr:rowOff>
    </xdr:from>
    <xdr:to>
      <xdr:col>4</xdr:col>
      <xdr:colOff>206375</xdr:colOff>
      <xdr:row>34</xdr:row>
      <xdr:rowOff>145107</xdr:rowOff>
    </xdr:to>
    <xdr:sp macro="" textlink="">
      <xdr:nvSpPr>
        <xdr:cNvPr id="86" name="円/楕円 85"/>
        <xdr:cNvSpPr/>
      </xdr:nvSpPr>
      <xdr:spPr>
        <a:xfrm>
          <a:off x="2857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161634</xdr:rowOff>
    </xdr:from>
    <xdr:ext cx="469744" cy="259045"/>
    <xdr:sp macro="" textlink="">
      <xdr:nvSpPr>
        <xdr:cNvPr id="87" name="テキスト ボックス 86"/>
        <xdr:cNvSpPr txBox="1"/>
      </xdr:nvSpPr>
      <xdr:spPr>
        <a:xfrm>
          <a:off x="2673427" y="56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14442</xdr:rowOff>
    </xdr:from>
    <xdr:to>
      <xdr:col>3</xdr:col>
      <xdr:colOff>3175</xdr:colOff>
      <xdr:row>35</xdr:row>
      <xdr:rowOff>116042</xdr:rowOff>
    </xdr:to>
    <xdr:sp macro="" textlink="">
      <xdr:nvSpPr>
        <xdr:cNvPr id="88" name="円/楕円 87"/>
        <xdr:cNvSpPr/>
      </xdr:nvSpPr>
      <xdr:spPr>
        <a:xfrm>
          <a:off x="1968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107169</xdr:rowOff>
    </xdr:from>
    <xdr:ext cx="469744" cy="259045"/>
    <xdr:sp macro="" textlink="">
      <xdr:nvSpPr>
        <xdr:cNvPr id="89" name="テキスト ボックス 88"/>
        <xdr:cNvSpPr txBox="1"/>
      </xdr:nvSpPr>
      <xdr:spPr>
        <a:xfrm>
          <a:off x="1784427" y="61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111434</xdr:rowOff>
    </xdr:from>
    <xdr:to>
      <xdr:col>1</xdr:col>
      <xdr:colOff>485775</xdr:colOff>
      <xdr:row>35</xdr:row>
      <xdr:rowOff>41584</xdr:rowOff>
    </xdr:to>
    <xdr:sp macro="" textlink="">
      <xdr:nvSpPr>
        <xdr:cNvPr id="90" name="円/楕円 89"/>
        <xdr:cNvSpPr/>
      </xdr:nvSpPr>
      <xdr:spPr>
        <a:xfrm>
          <a:off x="1079500" y="59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58111</xdr:rowOff>
    </xdr:from>
    <xdr:ext cx="469744" cy="259045"/>
    <xdr:sp macro="" textlink="">
      <xdr:nvSpPr>
        <xdr:cNvPr id="91" name="テキスト ボックス 90"/>
        <xdr:cNvSpPr txBox="1"/>
      </xdr:nvSpPr>
      <xdr:spPr>
        <a:xfrm>
          <a:off x="895427"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7802</xdr:rowOff>
    </xdr:from>
    <xdr:to>
      <xdr:col>6</xdr:col>
      <xdr:colOff>511175</xdr:colOff>
      <xdr:row>58</xdr:row>
      <xdr:rowOff>14930</xdr:rowOff>
    </xdr:to>
    <xdr:cxnSp macro="">
      <xdr:nvCxnSpPr>
        <xdr:cNvPr id="120" name="直線コネクタ 119"/>
        <xdr:cNvCxnSpPr/>
      </xdr:nvCxnSpPr>
      <xdr:spPr>
        <a:xfrm flipV="1">
          <a:off x="3797300" y="9951902"/>
          <a:ext cx="8382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14930</xdr:rowOff>
    </xdr:from>
    <xdr:to>
      <xdr:col>5</xdr:col>
      <xdr:colOff>358775</xdr:colOff>
      <xdr:row>58</xdr:row>
      <xdr:rowOff>38140</xdr:rowOff>
    </xdr:to>
    <xdr:cxnSp macro="">
      <xdr:nvCxnSpPr>
        <xdr:cNvPr id="123" name="直線コネクタ 122"/>
        <xdr:cNvCxnSpPr/>
      </xdr:nvCxnSpPr>
      <xdr:spPr>
        <a:xfrm flipV="1">
          <a:off x="2908300" y="9959030"/>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165014</xdr:rowOff>
    </xdr:from>
    <xdr:to>
      <xdr:col>4</xdr:col>
      <xdr:colOff>155575</xdr:colOff>
      <xdr:row>58</xdr:row>
      <xdr:rowOff>38140</xdr:rowOff>
    </xdr:to>
    <xdr:cxnSp macro="">
      <xdr:nvCxnSpPr>
        <xdr:cNvPr id="126" name="直線コネクタ 125"/>
        <xdr:cNvCxnSpPr/>
      </xdr:nvCxnSpPr>
      <xdr:spPr>
        <a:xfrm>
          <a:off x="2019300" y="9937664"/>
          <a:ext cx="8890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165014</xdr:rowOff>
    </xdr:from>
    <xdr:to>
      <xdr:col>2</xdr:col>
      <xdr:colOff>638175</xdr:colOff>
      <xdr:row>58</xdr:row>
      <xdr:rowOff>33679</xdr:rowOff>
    </xdr:to>
    <xdr:cxnSp macro="">
      <xdr:nvCxnSpPr>
        <xdr:cNvPr id="129" name="直線コネクタ 128"/>
        <xdr:cNvCxnSpPr/>
      </xdr:nvCxnSpPr>
      <xdr:spPr>
        <a:xfrm flipV="1">
          <a:off x="1130300" y="9937664"/>
          <a:ext cx="889000" cy="4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128452</xdr:rowOff>
    </xdr:from>
    <xdr:to>
      <xdr:col>6</xdr:col>
      <xdr:colOff>561975</xdr:colOff>
      <xdr:row>58</xdr:row>
      <xdr:rowOff>58602</xdr:rowOff>
    </xdr:to>
    <xdr:sp macro="" textlink="">
      <xdr:nvSpPr>
        <xdr:cNvPr id="139" name="円/楕円 138"/>
        <xdr:cNvSpPr/>
      </xdr:nvSpPr>
      <xdr:spPr>
        <a:xfrm>
          <a:off x="4584700" y="99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135580</xdr:rowOff>
    </xdr:from>
    <xdr:to>
      <xdr:col>5</xdr:col>
      <xdr:colOff>409575</xdr:colOff>
      <xdr:row>58</xdr:row>
      <xdr:rowOff>65730</xdr:rowOff>
    </xdr:to>
    <xdr:sp macro="" textlink="">
      <xdr:nvSpPr>
        <xdr:cNvPr id="141" name="円/楕円 140"/>
        <xdr:cNvSpPr/>
      </xdr:nvSpPr>
      <xdr:spPr>
        <a:xfrm>
          <a:off x="3746500" y="99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56857</xdr:rowOff>
    </xdr:from>
    <xdr:ext cx="534377" cy="259045"/>
    <xdr:sp macro="" textlink="">
      <xdr:nvSpPr>
        <xdr:cNvPr id="142" name="テキスト ボックス 141"/>
        <xdr:cNvSpPr txBox="1"/>
      </xdr:nvSpPr>
      <xdr:spPr>
        <a:xfrm>
          <a:off x="3530111" y="100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158790</xdr:rowOff>
    </xdr:from>
    <xdr:to>
      <xdr:col>4</xdr:col>
      <xdr:colOff>206375</xdr:colOff>
      <xdr:row>58</xdr:row>
      <xdr:rowOff>88940</xdr:rowOff>
    </xdr:to>
    <xdr:sp macro="" textlink="">
      <xdr:nvSpPr>
        <xdr:cNvPr id="143" name="円/楕円 142"/>
        <xdr:cNvSpPr/>
      </xdr:nvSpPr>
      <xdr:spPr>
        <a:xfrm>
          <a:off x="2857500" y="99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80067</xdr:rowOff>
    </xdr:from>
    <xdr:ext cx="534377" cy="259045"/>
    <xdr:sp macro="" textlink="">
      <xdr:nvSpPr>
        <xdr:cNvPr id="144" name="テキスト ボックス 143"/>
        <xdr:cNvSpPr txBox="1"/>
      </xdr:nvSpPr>
      <xdr:spPr>
        <a:xfrm>
          <a:off x="2641111" y="100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114214</xdr:rowOff>
    </xdr:from>
    <xdr:to>
      <xdr:col>3</xdr:col>
      <xdr:colOff>3175</xdr:colOff>
      <xdr:row>58</xdr:row>
      <xdr:rowOff>44364</xdr:rowOff>
    </xdr:to>
    <xdr:sp macro="" textlink="">
      <xdr:nvSpPr>
        <xdr:cNvPr id="145" name="円/楕円 144"/>
        <xdr:cNvSpPr/>
      </xdr:nvSpPr>
      <xdr:spPr>
        <a:xfrm>
          <a:off x="1968500" y="98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35491</xdr:rowOff>
    </xdr:from>
    <xdr:ext cx="534377" cy="259045"/>
    <xdr:sp macro="" textlink="">
      <xdr:nvSpPr>
        <xdr:cNvPr id="146" name="テキスト ボックス 145"/>
        <xdr:cNvSpPr txBox="1"/>
      </xdr:nvSpPr>
      <xdr:spPr>
        <a:xfrm>
          <a:off x="1752111" y="99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154329</xdr:rowOff>
    </xdr:from>
    <xdr:to>
      <xdr:col>1</xdr:col>
      <xdr:colOff>485775</xdr:colOff>
      <xdr:row>58</xdr:row>
      <xdr:rowOff>84479</xdr:rowOff>
    </xdr:to>
    <xdr:sp macro="" textlink="">
      <xdr:nvSpPr>
        <xdr:cNvPr id="147" name="円/楕円 146"/>
        <xdr:cNvSpPr/>
      </xdr:nvSpPr>
      <xdr:spPr>
        <a:xfrm>
          <a:off x="1079500" y="99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75606</xdr:rowOff>
    </xdr:from>
    <xdr:ext cx="534377" cy="259045"/>
    <xdr:sp macro="" textlink="">
      <xdr:nvSpPr>
        <xdr:cNvPr id="148" name="テキスト ボックス 147"/>
        <xdr:cNvSpPr txBox="1"/>
      </xdr:nvSpPr>
      <xdr:spPr>
        <a:xfrm>
          <a:off x="863111" y="100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99127</xdr:rowOff>
    </xdr:from>
    <xdr:to>
      <xdr:col>6</xdr:col>
      <xdr:colOff>511175</xdr:colOff>
      <xdr:row>77</xdr:row>
      <xdr:rowOff>120585</xdr:rowOff>
    </xdr:to>
    <xdr:cxnSp macro="">
      <xdr:nvCxnSpPr>
        <xdr:cNvPr id="178" name="直線コネクタ 177"/>
        <xdr:cNvCxnSpPr/>
      </xdr:nvCxnSpPr>
      <xdr:spPr>
        <a:xfrm flipV="1">
          <a:off x="3797300" y="13300777"/>
          <a:ext cx="838200" cy="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112699</xdr:rowOff>
    </xdr:from>
    <xdr:to>
      <xdr:col>5</xdr:col>
      <xdr:colOff>358775</xdr:colOff>
      <xdr:row>77</xdr:row>
      <xdr:rowOff>120585</xdr:rowOff>
    </xdr:to>
    <xdr:cxnSp macro="">
      <xdr:nvCxnSpPr>
        <xdr:cNvPr id="181" name="直線コネクタ 180"/>
        <xdr:cNvCxnSpPr/>
      </xdr:nvCxnSpPr>
      <xdr:spPr>
        <a:xfrm>
          <a:off x="2908300" y="1331434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112699</xdr:rowOff>
    </xdr:from>
    <xdr:to>
      <xdr:col>4</xdr:col>
      <xdr:colOff>155575</xdr:colOff>
      <xdr:row>78</xdr:row>
      <xdr:rowOff>4986</xdr:rowOff>
    </xdr:to>
    <xdr:cxnSp macro="">
      <xdr:nvCxnSpPr>
        <xdr:cNvPr id="184" name="直線コネクタ 183"/>
        <xdr:cNvCxnSpPr/>
      </xdr:nvCxnSpPr>
      <xdr:spPr>
        <a:xfrm flipV="1">
          <a:off x="2019300" y="13314349"/>
          <a:ext cx="889000" cy="6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4986</xdr:rowOff>
    </xdr:from>
    <xdr:to>
      <xdr:col>2</xdr:col>
      <xdr:colOff>638175</xdr:colOff>
      <xdr:row>78</xdr:row>
      <xdr:rowOff>20394</xdr:rowOff>
    </xdr:to>
    <xdr:cxnSp macro="">
      <xdr:nvCxnSpPr>
        <xdr:cNvPr id="187" name="直線コネクタ 186"/>
        <xdr:cNvCxnSpPr/>
      </xdr:nvCxnSpPr>
      <xdr:spPr>
        <a:xfrm flipV="1">
          <a:off x="1130300" y="13378086"/>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48327</xdr:rowOff>
    </xdr:from>
    <xdr:to>
      <xdr:col>6</xdr:col>
      <xdr:colOff>561975</xdr:colOff>
      <xdr:row>77</xdr:row>
      <xdr:rowOff>149927</xdr:rowOff>
    </xdr:to>
    <xdr:sp macro="" textlink="">
      <xdr:nvSpPr>
        <xdr:cNvPr id="197" name="円/楕円 196"/>
        <xdr:cNvSpPr/>
      </xdr:nvSpPr>
      <xdr:spPr>
        <a:xfrm>
          <a:off x="4584700" y="132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71204</xdr:rowOff>
    </xdr:from>
    <xdr:ext cx="599010" cy="259045"/>
    <xdr:sp macro="" textlink="">
      <xdr:nvSpPr>
        <xdr:cNvPr id="198" name="民生費該当値テキスト"/>
        <xdr:cNvSpPr txBox="1"/>
      </xdr:nvSpPr>
      <xdr:spPr>
        <a:xfrm>
          <a:off x="4686300" y="1310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69785</xdr:rowOff>
    </xdr:from>
    <xdr:to>
      <xdr:col>5</xdr:col>
      <xdr:colOff>409575</xdr:colOff>
      <xdr:row>77</xdr:row>
      <xdr:rowOff>171385</xdr:rowOff>
    </xdr:to>
    <xdr:sp macro="" textlink="">
      <xdr:nvSpPr>
        <xdr:cNvPr id="199" name="円/楕円 198"/>
        <xdr:cNvSpPr/>
      </xdr:nvSpPr>
      <xdr:spPr>
        <a:xfrm>
          <a:off x="3746500" y="132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16462</xdr:rowOff>
    </xdr:from>
    <xdr:ext cx="599010" cy="259045"/>
    <xdr:sp macro="" textlink="">
      <xdr:nvSpPr>
        <xdr:cNvPr id="200" name="テキスト ボックス 199"/>
        <xdr:cNvSpPr txBox="1"/>
      </xdr:nvSpPr>
      <xdr:spPr>
        <a:xfrm>
          <a:off x="3497794" y="130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61899</xdr:rowOff>
    </xdr:from>
    <xdr:to>
      <xdr:col>4</xdr:col>
      <xdr:colOff>206375</xdr:colOff>
      <xdr:row>77</xdr:row>
      <xdr:rowOff>163499</xdr:rowOff>
    </xdr:to>
    <xdr:sp macro="" textlink="">
      <xdr:nvSpPr>
        <xdr:cNvPr id="201" name="円/楕円 200"/>
        <xdr:cNvSpPr/>
      </xdr:nvSpPr>
      <xdr:spPr>
        <a:xfrm>
          <a:off x="2857500" y="132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8576</xdr:rowOff>
    </xdr:from>
    <xdr:ext cx="599010" cy="259045"/>
    <xdr:sp macro="" textlink="">
      <xdr:nvSpPr>
        <xdr:cNvPr id="202" name="テキスト ボックス 201"/>
        <xdr:cNvSpPr txBox="1"/>
      </xdr:nvSpPr>
      <xdr:spPr>
        <a:xfrm>
          <a:off x="2608794" y="1303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125636</xdr:rowOff>
    </xdr:from>
    <xdr:to>
      <xdr:col>3</xdr:col>
      <xdr:colOff>3175</xdr:colOff>
      <xdr:row>78</xdr:row>
      <xdr:rowOff>55786</xdr:rowOff>
    </xdr:to>
    <xdr:sp macro="" textlink="">
      <xdr:nvSpPr>
        <xdr:cNvPr id="203" name="円/楕円 202"/>
        <xdr:cNvSpPr/>
      </xdr:nvSpPr>
      <xdr:spPr>
        <a:xfrm>
          <a:off x="1968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46913</xdr:rowOff>
    </xdr:from>
    <xdr:ext cx="599010" cy="259045"/>
    <xdr:sp macro="" textlink="">
      <xdr:nvSpPr>
        <xdr:cNvPr id="204" name="テキスト ボックス 203"/>
        <xdr:cNvSpPr txBox="1"/>
      </xdr:nvSpPr>
      <xdr:spPr>
        <a:xfrm>
          <a:off x="1719794" y="1342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141044</xdr:rowOff>
    </xdr:from>
    <xdr:to>
      <xdr:col>1</xdr:col>
      <xdr:colOff>485775</xdr:colOff>
      <xdr:row>78</xdr:row>
      <xdr:rowOff>71194</xdr:rowOff>
    </xdr:to>
    <xdr:sp macro="" textlink="">
      <xdr:nvSpPr>
        <xdr:cNvPr id="205" name="円/楕円 204"/>
        <xdr:cNvSpPr/>
      </xdr:nvSpPr>
      <xdr:spPr>
        <a:xfrm>
          <a:off x="1079500" y="133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62321</xdr:rowOff>
    </xdr:from>
    <xdr:ext cx="599010" cy="259045"/>
    <xdr:sp macro="" textlink="">
      <xdr:nvSpPr>
        <xdr:cNvPr id="206" name="テキスト ボックス 205"/>
        <xdr:cNvSpPr txBox="1"/>
      </xdr:nvSpPr>
      <xdr:spPr>
        <a:xfrm>
          <a:off x="830794" y="1343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65684</xdr:rowOff>
    </xdr:from>
    <xdr:to>
      <xdr:col>6</xdr:col>
      <xdr:colOff>511175</xdr:colOff>
      <xdr:row>96</xdr:row>
      <xdr:rowOff>124194</xdr:rowOff>
    </xdr:to>
    <xdr:cxnSp macro="">
      <xdr:nvCxnSpPr>
        <xdr:cNvPr id="235" name="直線コネクタ 234"/>
        <xdr:cNvCxnSpPr/>
      </xdr:nvCxnSpPr>
      <xdr:spPr>
        <a:xfrm flipV="1">
          <a:off x="3797300" y="16524884"/>
          <a:ext cx="838200" cy="5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124194</xdr:rowOff>
    </xdr:from>
    <xdr:to>
      <xdr:col>5</xdr:col>
      <xdr:colOff>358775</xdr:colOff>
      <xdr:row>96</xdr:row>
      <xdr:rowOff>164809</xdr:rowOff>
    </xdr:to>
    <xdr:cxnSp macro="">
      <xdr:nvCxnSpPr>
        <xdr:cNvPr id="238" name="直線コネクタ 237"/>
        <xdr:cNvCxnSpPr/>
      </xdr:nvCxnSpPr>
      <xdr:spPr>
        <a:xfrm flipV="1">
          <a:off x="2908300" y="16583394"/>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164809</xdr:rowOff>
    </xdr:from>
    <xdr:to>
      <xdr:col>4</xdr:col>
      <xdr:colOff>155575</xdr:colOff>
      <xdr:row>97</xdr:row>
      <xdr:rowOff>23622</xdr:rowOff>
    </xdr:to>
    <xdr:cxnSp macro="">
      <xdr:nvCxnSpPr>
        <xdr:cNvPr id="241" name="直線コネクタ 240"/>
        <xdr:cNvCxnSpPr/>
      </xdr:nvCxnSpPr>
      <xdr:spPr>
        <a:xfrm flipV="1">
          <a:off x="2019300" y="16624009"/>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19202</xdr:rowOff>
    </xdr:from>
    <xdr:to>
      <xdr:col>2</xdr:col>
      <xdr:colOff>638175</xdr:colOff>
      <xdr:row>97</xdr:row>
      <xdr:rowOff>23622</xdr:rowOff>
    </xdr:to>
    <xdr:cxnSp macro="">
      <xdr:nvCxnSpPr>
        <xdr:cNvPr id="244" name="直線コネクタ 243"/>
        <xdr:cNvCxnSpPr/>
      </xdr:nvCxnSpPr>
      <xdr:spPr>
        <a:xfrm>
          <a:off x="1130300" y="16649852"/>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14884</xdr:rowOff>
    </xdr:from>
    <xdr:to>
      <xdr:col>6</xdr:col>
      <xdr:colOff>561975</xdr:colOff>
      <xdr:row>96</xdr:row>
      <xdr:rowOff>116484</xdr:rowOff>
    </xdr:to>
    <xdr:sp macro="" textlink="">
      <xdr:nvSpPr>
        <xdr:cNvPr id="254" name="円/楕円 253"/>
        <xdr:cNvSpPr/>
      </xdr:nvSpPr>
      <xdr:spPr>
        <a:xfrm>
          <a:off x="4584700" y="164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164761</xdr:rowOff>
    </xdr:from>
    <xdr:ext cx="534377" cy="259045"/>
    <xdr:sp macro="" textlink="">
      <xdr:nvSpPr>
        <xdr:cNvPr id="255" name="衛生費該当値テキスト"/>
        <xdr:cNvSpPr txBox="1"/>
      </xdr:nvSpPr>
      <xdr:spPr>
        <a:xfrm>
          <a:off x="4686300" y="1645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73394</xdr:rowOff>
    </xdr:from>
    <xdr:to>
      <xdr:col>5</xdr:col>
      <xdr:colOff>409575</xdr:colOff>
      <xdr:row>97</xdr:row>
      <xdr:rowOff>3544</xdr:rowOff>
    </xdr:to>
    <xdr:sp macro="" textlink="">
      <xdr:nvSpPr>
        <xdr:cNvPr id="256" name="円/楕円 255"/>
        <xdr:cNvSpPr/>
      </xdr:nvSpPr>
      <xdr:spPr>
        <a:xfrm>
          <a:off x="3746500" y="165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166121</xdr:rowOff>
    </xdr:from>
    <xdr:ext cx="534377" cy="259045"/>
    <xdr:sp macro="" textlink="">
      <xdr:nvSpPr>
        <xdr:cNvPr id="257" name="テキスト ボックス 256"/>
        <xdr:cNvSpPr txBox="1"/>
      </xdr:nvSpPr>
      <xdr:spPr>
        <a:xfrm>
          <a:off x="3530111" y="16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114009</xdr:rowOff>
    </xdr:from>
    <xdr:to>
      <xdr:col>4</xdr:col>
      <xdr:colOff>206375</xdr:colOff>
      <xdr:row>97</xdr:row>
      <xdr:rowOff>44159</xdr:rowOff>
    </xdr:to>
    <xdr:sp macro="" textlink="">
      <xdr:nvSpPr>
        <xdr:cNvPr id="258" name="円/楕円 257"/>
        <xdr:cNvSpPr/>
      </xdr:nvSpPr>
      <xdr:spPr>
        <a:xfrm>
          <a:off x="2857500" y="165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35286</xdr:rowOff>
    </xdr:from>
    <xdr:ext cx="534377" cy="259045"/>
    <xdr:sp macro="" textlink="">
      <xdr:nvSpPr>
        <xdr:cNvPr id="259" name="テキスト ボックス 258"/>
        <xdr:cNvSpPr txBox="1"/>
      </xdr:nvSpPr>
      <xdr:spPr>
        <a:xfrm>
          <a:off x="2641111" y="16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144272</xdr:rowOff>
    </xdr:from>
    <xdr:to>
      <xdr:col>3</xdr:col>
      <xdr:colOff>3175</xdr:colOff>
      <xdr:row>97</xdr:row>
      <xdr:rowOff>74422</xdr:rowOff>
    </xdr:to>
    <xdr:sp macro="" textlink="">
      <xdr:nvSpPr>
        <xdr:cNvPr id="260" name="円/楕円 259"/>
        <xdr:cNvSpPr/>
      </xdr:nvSpPr>
      <xdr:spPr>
        <a:xfrm>
          <a:off x="1968500" y="166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65549</xdr:rowOff>
    </xdr:from>
    <xdr:ext cx="534377" cy="259045"/>
    <xdr:sp macro="" textlink="">
      <xdr:nvSpPr>
        <xdr:cNvPr id="261" name="テキスト ボックス 260"/>
        <xdr:cNvSpPr txBox="1"/>
      </xdr:nvSpPr>
      <xdr:spPr>
        <a:xfrm>
          <a:off x="1752111" y="166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139852</xdr:rowOff>
    </xdr:from>
    <xdr:to>
      <xdr:col>1</xdr:col>
      <xdr:colOff>485775</xdr:colOff>
      <xdr:row>97</xdr:row>
      <xdr:rowOff>70002</xdr:rowOff>
    </xdr:to>
    <xdr:sp macro="" textlink="">
      <xdr:nvSpPr>
        <xdr:cNvPr id="262" name="円/楕円 261"/>
        <xdr:cNvSpPr/>
      </xdr:nvSpPr>
      <xdr:spPr>
        <a:xfrm>
          <a:off x="1079500" y="165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61129</xdr:rowOff>
    </xdr:from>
    <xdr:ext cx="534377" cy="259045"/>
    <xdr:sp macro="" textlink="">
      <xdr:nvSpPr>
        <xdr:cNvPr id="263" name="テキスト ボックス 262"/>
        <xdr:cNvSpPr txBox="1"/>
      </xdr:nvSpPr>
      <xdr:spPr>
        <a:xfrm>
          <a:off x="863111" y="166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75311</xdr:rowOff>
    </xdr:from>
    <xdr:to>
      <xdr:col>15</xdr:col>
      <xdr:colOff>180975</xdr:colOff>
      <xdr:row>36</xdr:row>
      <xdr:rowOff>139700</xdr:rowOff>
    </xdr:to>
    <xdr:cxnSp macro="">
      <xdr:nvCxnSpPr>
        <xdr:cNvPr id="292" name="直線コネクタ 291"/>
        <xdr:cNvCxnSpPr/>
      </xdr:nvCxnSpPr>
      <xdr:spPr>
        <a:xfrm>
          <a:off x="9639300" y="6247511"/>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75311</xdr:rowOff>
    </xdr:from>
    <xdr:to>
      <xdr:col>14</xdr:col>
      <xdr:colOff>28575</xdr:colOff>
      <xdr:row>36</xdr:row>
      <xdr:rowOff>107505</xdr:rowOff>
    </xdr:to>
    <xdr:cxnSp macro="">
      <xdr:nvCxnSpPr>
        <xdr:cNvPr id="295" name="直線コネクタ 294"/>
        <xdr:cNvCxnSpPr/>
      </xdr:nvCxnSpPr>
      <xdr:spPr>
        <a:xfrm flipV="1">
          <a:off x="8750300" y="6247511"/>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77597</xdr:rowOff>
    </xdr:from>
    <xdr:to>
      <xdr:col>12</xdr:col>
      <xdr:colOff>511175</xdr:colOff>
      <xdr:row>36</xdr:row>
      <xdr:rowOff>107505</xdr:rowOff>
    </xdr:to>
    <xdr:cxnSp macro="">
      <xdr:nvCxnSpPr>
        <xdr:cNvPr id="298" name="直線コネクタ 297"/>
        <xdr:cNvCxnSpPr/>
      </xdr:nvCxnSpPr>
      <xdr:spPr>
        <a:xfrm>
          <a:off x="7861300" y="5906897"/>
          <a:ext cx="889000" cy="37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121793</xdr:rowOff>
    </xdr:from>
    <xdr:to>
      <xdr:col>11</xdr:col>
      <xdr:colOff>307975</xdr:colOff>
      <xdr:row>34</xdr:row>
      <xdr:rowOff>77597</xdr:rowOff>
    </xdr:to>
    <xdr:cxnSp macro="">
      <xdr:nvCxnSpPr>
        <xdr:cNvPr id="301" name="直線コネクタ 300"/>
        <xdr:cNvCxnSpPr/>
      </xdr:nvCxnSpPr>
      <xdr:spPr>
        <a:xfrm>
          <a:off x="6972300" y="5265293"/>
          <a:ext cx="889000" cy="64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88900</xdr:rowOff>
    </xdr:from>
    <xdr:to>
      <xdr:col>15</xdr:col>
      <xdr:colOff>231775</xdr:colOff>
      <xdr:row>37</xdr:row>
      <xdr:rowOff>19050</xdr:rowOff>
    </xdr:to>
    <xdr:sp macro="" textlink="">
      <xdr:nvSpPr>
        <xdr:cNvPr id="311" name="円/楕円 310"/>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111777</xdr:rowOff>
    </xdr:from>
    <xdr:ext cx="469744" cy="259045"/>
    <xdr:sp macro="" textlink="">
      <xdr:nvSpPr>
        <xdr:cNvPr id="312" name="労働費該当値テキスト"/>
        <xdr:cNvSpPr txBox="1"/>
      </xdr:nvSpPr>
      <xdr:spPr>
        <a:xfrm>
          <a:off x="105283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24511</xdr:rowOff>
    </xdr:from>
    <xdr:to>
      <xdr:col>14</xdr:col>
      <xdr:colOff>79375</xdr:colOff>
      <xdr:row>36</xdr:row>
      <xdr:rowOff>126111</xdr:rowOff>
    </xdr:to>
    <xdr:sp macro="" textlink="">
      <xdr:nvSpPr>
        <xdr:cNvPr id="313" name="円/楕円 312"/>
        <xdr:cNvSpPr/>
      </xdr:nvSpPr>
      <xdr:spPr>
        <a:xfrm>
          <a:off x="9588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142638</xdr:rowOff>
    </xdr:from>
    <xdr:ext cx="469744" cy="259045"/>
    <xdr:sp macro="" textlink="">
      <xdr:nvSpPr>
        <xdr:cNvPr id="314" name="テキスト ボックス 313"/>
        <xdr:cNvSpPr txBox="1"/>
      </xdr:nvSpPr>
      <xdr:spPr>
        <a:xfrm>
          <a:off x="9404427" y="59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56705</xdr:rowOff>
    </xdr:from>
    <xdr:to>
      <xdr:col>12</xdr:col>
      <xdr:colOff>561975</xdr:colOff>
      <xdr:row>36</xdr:row>
      <xdr:rowOff>158305</xdr:rowOff>
    </xdr:to>
    <xdr:sp macro="" textlink="">
      <xdr:nvSpPr>
        <xdr:cNvPr id="315" name="円/楕円 314"/>
        <xdr:cNvSpPr/>
      </xdr:nvSpPr>
      <xdr:spPr>
        <a:xfrm>
          <a:off x="86995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3382</xdr:rowOff>
    </xdr:from>
    <xdr:ext cx="469744" cy="259045"/>
    <xdr:sp macro="" textlink="">
      <xdr:nvSpPr>
        <xdr:cNvPr id="316" name="テキスト ボックス 315"/>
        <xdr:cNvSpPr txBox="1"/>
      </xdr:nvSpPr>
      <xdr:spPr>
        <a:xfrm>
          <a:off x="8515427" y="60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26797</xdr:rowOff>
    </xdr:from>
    <xdr:to>
      <xdr:col>11</xdr:col>
      <xdr:colOff>358775</xdr:colOff>
      <xdr:row>34</xdr:row>
      <xdr:rowOff>128397</xdr:rowOff>
    </xdr:to>
    <xdr:sp macro="" textlink="">
      <xdr:nvSpPr>
        <xdr:cNvPr id="317" name="円/楕円 316"/>
        <xdr:cNvSpPr/>
      </xdr:nvSpPr>
      <xdr:spPr>
        <a:xfrm>
          <a:off x="7810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144924</xdr:rowOff>
    </xdr:from>
    <xdr:ext cx="469744" cy="259045"/>
    <xdr:sp macro="" textlink="">
      <xdr:nvSpPr>
        <xdr:cNvPr id="318" name="テキスト ボックス 317"/>
        <xdr:cNvSpPr txBox="1"/>
      </xdr:nvSpPr>
      <xdr:spPr>
        <a:xfrm>
          <a:off x="7626427" y="56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70993</xdr:rowOff>
    </xdr:from>
    <xdr:to>
      <xdr:col>10</xdr:col>
      <xdr:colOff>155575</xdr:colOff>
      <xdr:row>31</xdr:row>
      <xdr:rowOff>1143</xdr:rowOff>
    </xdr:to>
    <xdr:sp macro="" textlink="">
      <xdr:nvSpPr>
        <xdr:cNvPr id="319" name="円/楕円 318"/>
        <xdr:cNvSpPr/>
      </xdr:nvSpPr>
      <xdr:spPr>
        <a:xfrm>
          <a:off x="6921500" y="52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17670</xdr:rowOff>
    </xdr:from>
    <xdr:ext cx="469744" cy="259045"/>
    <xdr:sp macro="" textlink="">
      <xdr:nvSpPr>
        <xdr:cNvPr id="320" name="テキスト ボックス 319"/>
        <xdr:cNvSpPr txBox="1"/>
      </xdr:nvSpPr>
      <xdr:spPr>
        <a:xfrm>
          <a:off x="6737427" y="49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46609</xdr:rowOff>
    </xdr:from>
    <xdr:to>
      <xdr:col>15</xdr:col>
      <xdr:colOff>180975</xdr:colOff>
      <xdr:row>58</xdr:row>
      <xdr:rowOff>76162</xdr:rowOff>
    </xdr:to>
    <xdr:cxnSp macro="">
      <xdr:nvCxnSpPr>
        <xdr:cNvPr id="349" name="直線コネクタ 348"/>
        <xdr:cNvCxnSpPr/>
      </xdr:nvCxnSpPr>
      <xdr:spPr>
        <a:xfrm>
          <a:off x="9639300" y="9990709"/>
          <a:ext cx="8382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46609</xdr:rowOff>
    </xdr:from>
    <xdr:to>
      <xdr:col>14</xdr:col>
      <xdr:colOff>28575</xdr:colOff>
      <xdr:row>58</xdr:row>
      <xdr:rowOff>104407</xdr:rowOff>
    </xdr:to>
    <xdr:cxnSp macro="">
      <xdr:nvCxnSpPr>
        <xdr:cNvPr id="352" name="直線コネクタ 351"/>
        <xdr:cNvCxnSpPr/>
      </xdr:nvCxnSpPr>
      <xdr:spPr>
        <a:xfrm flipV="1">
          <a:off x="8750300" y="9990709"/>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104407</xdr:rowOff>
    </xdr:from>
    <xdr:to>
      <xdr:col>12</xdr:col>
      <xdr:colOff>511175</xdr:colOff>
      <xdr:row>58</xdr:row>
      <xdr:rowOff>131814</xdr:rowOff>
    </xdr:to>
    <xdr:cxnSp macro="">
      <xdr:nvCxnSpPr>
        <xdr:cNvPr id="355" name="直線コネクタ 354"/>
        <xdr:cNvCxnSpPr/>
      </xdr:nvCxnSpPr>
      <xdr:spPr>
        <a:xfrm flipV="1">
          <a:off x="7861300" y="10048507"/>
          <a:ext cx="889000" cy="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135712</xdr:rowOff>
    </xdr:from>
    <xdr:to>
      <xdr:col>11</xdr:col>
      <xdr:colOff>307975</xdr:colOff>
      <xdr:row>58</xdr:row>
      <xdr:rowOff>131814</xdr:rowOff>
    </xdr:to>
    <xdr:cxnSp macro="">
      <xdr:nvCxnSpPr>
        <xdr:cNvPr id="358" name="直線コネクタ 357"/>
        <xdr:cNvCxnSpPr/>
      </xdr:nvCxnSpPr>
      <xdr:spPr>
        <a:xfrm>
          <a:off x="6972300" y="9908362"/>
          <a:ext cx="889000" cy="1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25362</xdr:rowOff>
    </xdr:from>
    <xdr:to>
      <xdr:col>15</xdr:col>
      <xdr:colOff>231775</xdr:colOff>
      <xdr:row>58</xdr:row>
      <xdr:rowOff>126962</xdr:rowOff>
    </xdr:to>
    <xdr:sp macro="" textlink="">
      <xdr:nvSpPr>
        <xdr:cNvPr id="368" name="円/楕円 367"/>
        <xdr:cNvSpPr/>
      </xdr:nvSpPr>
      <xdr:spPr>
        <a:xfrm>
          <a:off x="10426700" y="99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111739</xdr:rowOff>
    </xdr:from>
    <xdr:ext cx="534377" cy="259045"/>
    <xdr:sp macro="" textlink="">
      <xdr:nvSpPr>
        <xdr:cNvPr id="369" name="農林水産業費該当値テキスト"/>
        <xdr:cNvSpPr txBox="1"/>
      </xdr:nvSpPr>
      <xdr:spPr>
        <a:xfrm>
          <a:off x="10528300" y="98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167259</xdr:rowOff>
    </xdr:from>
    <xdr:to>
      <xdr:col>14</xdr:col>
      <xdr:colOff>79375</xdr:colOff>
      <xdr:row>58</xdr:row>
      <xdr:rowOff>97409</xdr:rowOff>
    </xdr:to>
    <xdr:sp macro="" textlink="">
      <xdr:nvSpPr>
        <xdr:cNvPr id="370" name="円/楕円 369"/>
        <xdr:cNvSpPr/>
      </xdr:nvSpPr>
      <xdr:spPr>
        <a:xfrm>
          <a:off x="9588500" y="99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88536</xdr:rowOff>
    </xdr:from>
    <xdr:ext cx="534377" cy="259045"/>
    <xdr:sp macro="" textlink="">
      <xdr:nvSpPr>
        <xdr:cNvPr id="371" name="テキスト ボックス 370"/>
        <xdr:cNvSpPr txBox="1"/>
      </xdr:nvSpPr>
      <xdr:spPr>
        <a:xfrm>
          <a:off x="9372111" y="100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53607</xdr:rowOff>
    </xdr:from>
    <xdr:to>
      <xdr:col>12</xdr:col>
      <xdr:colOff>561975</xdr:colOff>
      <xdr:row>58</xdr:row>
      <xdr:rowOff>155207</xdr:rowOff>
    </xdr:to>
    <xdr:sp macro="" textlink="">
      <xdr:nvSpPr>
        <xdr:cNvPr id="372" name="円/楕円 371"/>
        <xdr:cNvSpPr/>
      </xdr:nvSpPr>
      <xdr:spPr>
        <a:xfrm>
          <a:off x="8699500" y="99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146334</xdr:rowOff>
    </xdr:from>
    <xdr:ext cx="469744" cy="259045"/>
    <xdr:sp macro="" textlink="">
      <xdr:nvSpPr>
        <xdr:cNvPr id="373" name="テキスト ボックス 372"/>
        <xdr:cNvSpPr txBox="1"/>
      </xdr:nvSpPr>
      <xdr:spPr>
        <a:xfrm>
          <a:off x="8515427" y="1009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81014</xdr:rowOff>
    </xdr:from>
    <xdr:to>
      <xdr:col>11</xdr:col>
      <xdr:colOff>358775</xdr:colOff>
      <xdr:row>59</xdr:row>
      <xdr:rowOff>11164</xdr:rowOff>
    </xdr:to>
    <xdr:sp macro="" textlink="">
      <xdr:nvSpPr>
        <xdr:cNvPr id="374" name="円/楕円 373"/>
        <xdr:cNvSpPr/>
      </xdr:nvSpPr>
      <xdr:spPr>
        <a:xfrm>
          <a:off x="7810500" y="100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2291</xdr:rowOff>
    </xdr:from>
    <xdr:ext cx="469744" cy="259045"/>
    <xdr:sp macro="" textlink="">
      <xdr:nvSpPr>
        <xdr:cNvPr id="375" name="テキスト ボックス 374"/>
        <xdr:cNvSpPr txBox="1"/>
      </xdr:nvSpPr>
      <xdr:spPr>
        <a:xfrm>
          <a:off x="7626427" y="101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84912</xdr:rowOff>
    </xdr:from>
    <xdr:to>
      <xdr:col>10</xdr:col>
      <xdr:colOff>155575</xdr:colOff>
      <xdr:row>58</xdr:row>
      <xdr:rowOff>15062</xdr:rowOff>
    </xdr:to>
    <xdr:sp macro="" textlink="">
      <xdr:nvSpPr>
        <xdr:cNvPr id="376" name="円/楕円 375"/>
        <xdr:cNvSpPr/>
      </xdr:nvSpPr>
      <xdr:spPr>
        <a:xfrm>
          <a:off x="6921500" y="98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6189</xdr:rowOff>
    </xdr:from>
    <xdr:ext cx="534377" cy="259045"/>
    <xdr:sp macro="" textlink="">
      <xdr:nvSpPr>
        <xdr:cNvPr id="377" name="テキスト ボックス 376"/>
        <xdr:cNvSpPr txBox="1"/>
      </xdr:nvSpPr>
      <xdr:spPr>
        <a:xfrm>
          <a:off x="6705111" y="99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52930</xdr:rowOff>
    </xdr:from>
    <xdr:to>
      <xdr:col>15</xdr:col>
      <xdr:colOff>180975</xdr:colOff>
      <xdr:row>76</xdr:row>
      <xdr:rowOff>17759</xdr:rowOff>
    </xdr:to>
    <xdr:cxnSp macro="">
      <xdr:nvCxnSpPr>
        <xdr:cNvPr id="408" name="直線コネクタ 407"/>
        <xdr:cNvCxnSpPr/>
      </xdr:nvCxnSpPr>
      <xdr:spPr>
        <a:xfrm flipV="1">
          <a:off x="9639300" y="12911680"/>
          <a:ext cx="838200" cy="1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17759</xdr:rowOff>
    </xdr:from>
    <xdr:to>
      <xdr:col>14</xdr:col>
      <xdr:colOff>28575</xdr:colOff>
      <xdr:row>76</xdr:row>
      <xdr:rowOff>55837</xdr:rowOff>
    </xdr:to>
    <xdr:cxnSp macro="">
      <xdr:nvCxnSpPr>
        <xdr:cNvPr id="411" name="直線コネクタ 410"/>
        <xdr:cNvCxnSpPr/>
      </xdr:nvCxnSpPr>
      <xdr:spPr>
        <a:xfrm flipV="1">
          <a:off x="8750300" y="13047959"/>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55837</xdr:rowOff>
    </xdr:from>
    <xdr:to>
      <xdr:col>12</xdr:col>
      <xdr:colOff>511175</xdr:colOff>
      <xdr:row>76</xdr:row>
      <xdr:rowOff>61649</xdr:rowOff>
    </xdr:to>
    <xdr:cxnSp macro="">
      <xdr:nvCxnSpPr>
        <xdr:cNvPr id="414" name="直線コネクタ 413"/>
        <xdr:cNvCxnSpPr/>
      </xdr:nvCxnSpPr>
      <xdr:spPr>
        <a:xfrm flipV="1">
          <a:off x="7861300" y="13086037"/>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61649</xdr:rowOff>
    </xdr:from>
    <xdr:to>
      <xdr:col>11</xdr:col>
      <xdr:colOff>307975</xdr:colOff>
      <xdr:row>76</xdr:row>
      <xdr:rowOff>112007</xdr:rowOff>
    </xdr:to>
    <xdr:cxnSp macro="">
      <xdr:nvCxnSpPr>
        <xdr:cNvPr id="417" name="直線コネクタ 416"/>
        <xdr:cNvCxnSpPr/>
      </xdr:nvCxnSpPr>
      <xdr:spPr>
        <a:xfrm flipV="1">
          <a:off x="6972300" y="13091849"/>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2130</xdr:rowOff>
    </xdr:from>
    <xdr:to>
      <xdr:col>15</xdr:col>
      <xdr:colOff>231775</xdr:colOff>
      <xdr:row>75</xdr:row>
      <xdr:rowOff>103730</xdr:rowOff>
    </xdr:to>
    <xdr:sp macro="" textlink="">
      <xdr:nvSpPr>
        <xdr:cNvPr id="427" name="円/楕円 426"/>
        <xdr:cNvSpPr/>
      </xdr:nvSpPr>
      <xdr:spPr>
        <a:xfrm>
          <a:off x="10426700" y="128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25007</xdr:rowOff>
    </xdr:from>
    <xdr:ext cx="534377" cy="259045"/>
    <xdr:sp macro="" textlink="">
      <xdr:nvSpPr>
        <xdr:cNvPr id="428" name="商工費該当値テキスト"/>
        <xdr:cNvSpPr txBox="1"/>
      </xdr:nvSpPr>
      <xdr:spPr>
        <a:xfrm>
          <a:off x="10528300" y="1271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138409</xdr:rowOff>
    </xdr:from>
    <xdr:to>
      <xdr:col>14</xdr:col>
      <xdr:colOff>79375</xdr:colOff>
      <xdr:row>76</xdr:row>
      <xdr:rowOff>68559</xdr:rowOff>
    </xdr:to>
    <xdr:sp macro="" textlink="">
      <xdr:nvSpPr>
        <xdr:cNvPr id="429" name="円/楕円 428"/>
        <xdr:cNvSpPr/>
      </xdr:nvSpPr>
      <xdr:spPr>
        <a:xfrm>
          <a:off x="9588500" y="129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85086</xdr:rowOff>
    </xdr:from>
    <xdr:ext cx="534377" cy="259045"/>
    <xdr:sp macro="" textlink="">
      <xdr:nvSpPr>
        <xdr:cNvPr id="430" name="テキスト ボックス 429"/>
        <xdr:cNvSpPr txBox="1"/>
      </xdr:nvSpPr>
      <xdr:spPr>
        <a:xfrm>
          <a:off x="9372111" y="12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5037</xdr:rowOff>
    </xdr:from>
    <xdr:to>
      <xdr:col>12</xdr:col>
      <xdr:colOff>561975</xdr:colOff>
      <xdr:row>76</xdr:row>
      <xdr:rowOff>106637</xdr:rowOff>
    </xdr:to>
    <xdr:sp macro="" textlink="">
      <xdr:nvSpPr>
        <xdr:cNvPr id="431" name="円/楕円 430"/>
        <xdr:cNvSpPr/>
      </xdr:nvSpPr>
      <xdr:spPr>
        <a:xfrm>
          <a:off x="8699500" y="13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123163</xdr:rowOff>
    </xdr:from>
    <xdr:ext cx="534377" cy="259045"/>
    <xdr:sp macro="" textlink="">
      <xdr:nvSpPr>
        <xdr:cNvPr id="432" name="テキスト ボックス 431"/>
        <xdr:cNvSpPr txBox="1"/>
      </xdr:nvSpPr>
      <xdr:spPr>
        <a:xfrm>
          <a:off x="8483111" y="128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10849</xdr:rowOff>
    </xdr:from>
    <xdr:to>
      <xdr:col>11</xdr:col>
      <xdr:colOff>358775</xdr:colOff>
      <xdr:row>76</xdr:row>
      <xdr:rowOff>112449</xdr:rowOff>
    </xdr:to>
    <xdr:sp macro="" textlink="">
      <xdr:nvSpPr>
        <xdr:cNvPr id="433" name="円/楕円 432"/>
        <xdr:cNvSpPr/>
      </xdr:nvSpPr>
      <xdr:spPr>
        <a:xfrm>
          <a:off x="7810500" y="130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128977</xdr:rowOff>
    </xdr:from>
    <xdr:ext cx="534377" cy="259045"/>
    <xdr:sp macro="" textlink="">
      <xdr:nvSpPr>
        <xdr:cNvPr id="434" name="テキスト ボックス 433"/>
        <xdr:cNvSpPr txBox="1"/>
      </xdr:nvSpPr>
      <xdr:spPr>
        <a:xfrm>
          <a:off x="7594111" y="1281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61207</xdr:rowOff>
    </xdr:from>
    <xdr:to>
      <xdr:col>10</xdr:col>
      <xdr:colOff>155575</xdr:colOff>
      <xdr:row>76</xdr:row>
      <xdr:rowOff>162807</xdr:rowOff>
    </xdr:to>
    <xdr:sp macro="" textlink="">
      <xdr:nvSpPr>
        <xdr:cNvPr id="435" name="円/楕円 434"/>
        <xdr:cNvSpPr/>
      </xdr:nvSpPr>
      <xdr:spPr>
        <a:xfrm>
          <a:off x="6921500" y="13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7884</xdr:rowOff>
    </xdr:from>
    <xdr:ext cx="534377" cy="259045"/>
    <xdr:sp macro="" textlink="">
      <xdr:nvSpPr>
        <xdr:cNvPr id="436" name="テキスト ボックス 435"/>
        <xdr:cNvSpPr txBox="1"/>
      </xdr:nvSpPr>
      <xdr:spPr>
        <a:xfrm>
          <a:off x="6705111" y="128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23013</xdr:rowOff>
    </xdr:from>
    <xdr:to>
      <xdr:col>15</xdr:col>
      <xdr:colOff>180975</xdr:colOff>
      <xdr:row>99</xdr:row>
      <xdr:rowOff>27539</xdr:rowOff>
    </xdr:to>
    <xdr:cxnSp macro="">
      <xdr:nvCxnSpPr>
        <xdr:cNvPr id="467" name="直線コネクタ 466"/>
        <xdr:cNvCxnSpPr/>
      </xdr:nvCxnSpPr>
      <xdr:spPr>
        <a:xfrm flipV="1">
          <a:off x="9639300" y="16996563"/>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26105</xdr:rowOff>
    </xdr:from>
    <xdr:to>
      <xdr:col>14</xdr:col>
      <xdr:colOff>28575</xdr:colOff>
      <xdr:row>99</xdr:row>
      <xdr:rowOff>27539</xdr:rowOff>
    </xdr:to>
    <xdr:cxnSp macro="">
      <xdr:nvCxnSpPr>
        <xdr:cNvPr id="470" name="直線コネクタ 469"/>
        <xdr:cNvCxnSpPr/>
      </xdr:nvCxnSpPr>
      <xdr:spPr>
        <a:xfrm>
          <a:off x="8750300" y="16999655"/>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11579</xdr:rowOff>
    </xdr:from>
    <xdr:to>
      <xdr:col>12</xdr:col>
      <xdr:colOff>511175</xdr:colOff>
      <xdr:row>99</xdr:row>
      <xdr:rowOff>26105</xdr:rowOff>
    </xdr:to>
    <xdr:cxnSp macro="">
      <xdr:nvCxnSpPr>
        <xdr:cNvPr id="473" name="直線コネクタ 472"/>
        <xdr:cNvCxnSpPr/>
      </xdr:nvCxnSpPr>
      <xdr:spPr>
        <a:xfrm>
          <a:off x="7861300" y="16985129"/>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11579</xdr:rowOff>
    </xdr:from>
    <xdr:to>
      <xdr:col>11</xdr:col>
      <xdr:colOff>307975</xdr:colOff>
      <xdr:row>99</xdr:row>
      <xdr:rowOff>23426</xdr:rowOff>
    </xdr:to>
    <xdr:cxnSp macro="">
      <xdr:nvCxnSpPr>
        <xdr:cNvPr id="476" name="直線コネクタ 475"/>
        <xdr:cNvCxnSpPr/>
      </xdr:nvCxnSpPr>
      <xdr:spPr>
        <a:xfrm flipV="1">
          <a:off x="6972300" y="169851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143663</xdr:rowOff>
    </xdr:from>
    <xdr:to>
      <xdr:col>15</xdr:col>
      <xdr:colOff>231775</xdr:colOff>
      <xdr:row>99</xdr:row>
      <xdr:rowOff>73813</xdr:rowOff>
    </xdr:to>
    <xdr:sp macro="" textlink="">
      <xdr:nvSpPr>
        <xdr:cNvPr id="486" name="円/楕円 485"/>
        <xdr:cNvSpPr/>
      </xdr:nvSpPr>
      <xdr:spPr>
        <a:xfrm>
          <a:off x="10426700" y="169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148189</xdr:rowOff>
    </xdr:from>
    <xdr:to>
      <xdr:col>14</xdr:col>
      <xdr:colOff>79375</xdr:colOff>
      <xdr:row>99</xdr:row>
      <xdr:rowOff>78339</xdr:rowOff>
    </xdr:to>
    <xdr:sp macro="" textlink="">
      <xdr:nvSpPr>
        <xdr:cNvPr id="488" name="円/楕円 487"/>
        <xdr:cNvSpPr/>
      </xdr:nvSpPr>
      <xdr:spPr>
        <a:xfrm>
          <a:off x="9588500" y="169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69466</xdr:rowOff>
    </xdr:from>
    <xdr:ext cx="534377" cy="259045"/>
    <xdr:sp macro="" textlink="">
      <xdr:nvSpPr>
        <xdr:cNvPr id="489" name="テキスト ボックス 488"/>
        <xdr:cNvSpPr txBox="1"/>
      </xdr:nvSpPr>
      <xdr:spPr>
        <a:xfrm>
          <a:off x="9372111" y="170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146755</xdr:rowOff>
    </xdr:from>
    <xdr:to>
      <xdr:col>12</xdr:col>
      <xdr:colOff>561975</xdr:colOff>
      <xdr:row>99</xdr:row>
      <xdr:rowOff>76905</xdr:rowOff>
    </xdr:to>
    <xdr:sp macro="" textlink="">
      <xdr:nvSpPr>
        <xdr:cNvPr id="490" name="円/楕円 489"/>
        <xdr:cNvSpPr/>
      </xdr:nvSpPr>
      <xdr:spPr>
        <a:xfrm>
          <a:off x="8699500" y="16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68032</xdr:rowOff>
    </xdr:from>
    <xdr:ext cx="534377" cy="259045"/>
    <xdr:sp macro="" textlink="">
      <xdr:nvSpPr>
        <xdr:cNvPr id="491" name="テキスト ボックス 490"/>
        <xdr:cNvSpPr txBox="1"/>
      </xdr:nvSpPr>
      <xdr:spPr>
        <a:xfrm>
          <a:off x="8483111" y="170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132229</xdr:rowOff>
    </xdr:from>
    <xdr:to>
      <xdr:col>11</xdr:col>
      <xdr:colOff>358775</xdr:colOff>
      <xdr:row>99</xdr:row>
      <xdr:rowOff>62379</xdr:rowOff>
    </xdr:to>
    <xdr:sp macro="" textlink="">
      <xdr:nvSpPr>
        <xdr:cNvPr id="492" name="円/楕円 491"/>
        <xdr:cNvSpPr/>
      </xdr:nvSpPr>
      <xdr:spPr>
        <a:xfrm>
          <a:off x="7810500" y="169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53506</xdr:rowOff>
    </xdr:from>
    <xdr:ext cx="534377" cy="259045"/>
    <xdr:sp macro="" textlink="">
      <xdr:nvSpPr>
        <xdr:cNvPr id="493" name="テキスト ボックス 492"/>
        <xdr:cNvSpPr txBox="1"/>
      </xdr:nvSpPr>
      <xdr:spPr>
        <a:xfrm>
          <a:off x="7594111" y="170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144076</xdr:rowOff>
    </xdr:from>
    <xdr:to>
      <xdr:col>10</xdr:col>
      <xdr:colOff>155575</xdr:colOff>
      <xdr:row>99</xdr:row>
      <xdr:rowOff>74226</xdr:rowOff>
    </xdr:to>
    <xdr:sp macro="" textlink="">
      <xdr:nvSpPr>
        <xdr:cNvPr id="494" name="円/楕円 493"/>
        <xdr:cNvSpPr/>
      </xdr:nvSpPr>
      <xdr:spPr>
        <a:xfrm>
          <a:off x="6921500" y="169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65353</xdr:rowOff>
    </xdr:from>
    <xdr:ext cx="534377" cy="259045"/>
    <xdr:sp macro="" textlink="">
      <xdr:nvSpPr>
        <xdr:cNvPr id="495" name="テキスト ボックス 494"/>
        <xdr:cNvSpPr txBox="1"/>
      </xdr:nvSpPr>
      <xdr:spPr>
        <a:xfrm>
          <a:off x="6705111" y="170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171342</xdr:rowOff>
    </xdr:from>
    <xdr:to>
      <xdr:col>23</xdr:col>
      <xdr:colOff>517525</xdr:colOff>
      <xdr:row>37</xdr:row>
      <xdr:rowOff>18752</xdr:rowOff>
    </xdr:to>
    <xdr:cxnSp macro="">
      <xdr:nvCxnSpPr>
        <xdr:cNvPr id="524" name="直線コネクタ 523"/>
        <xdr:cNvCxnSpPr/>
      </xdr:nvCxnSpPr>
      <xdr:spPr>
        <a:xfrm flipV="1">
          <a:off x="15481300" y="6343542"/>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18752</xdr:rowOff>
    </xdr:from>
    <xdr:to>
      <xdr:col>22</xdr:col>
      <xdr:colOff>365125</xdr:colOff>
      <xdr:row>37</xdr:row>
      <xdr:rowOff>48393</xdr:rowOff>
    </xdr:to>
    <xdr:cxnSp macro="">
      <xdr:nvCxnSpPr>
        <xdr:cNvPr id="527" name="直線コネクタ 526"/>
        <xdr:cNvCxnSpPr/>
      </xdr:nvCxnSpPr>
      <xdr:spPr>
        <a:xfrm flipV="1">
          <a:off x="14592300" y="6362402"/>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23857</xdr:rowOff>
    </xdr:from>
    <xdr:to>
      <xdr:col>21</xdr:col>
      <xdr:colOff>161925</xdr:colOff>
      <xdr:row>37</xdr:row>
      <xdr:rowOff>48393</xdr:rowOff>
    </xdr:to>
    <xdr:cxnSp macro="">
      <xdr:nvCxnSpPr>
        <xdr:cNvPr id="530" name="直線コネクタ 529"/>
        <xdr:cNvCxnSpPr/>
      </xdr:nvCxnSpPr>
      <xdr:spPr>
        <a:xfrm>
          <a:off x="13703300" y="6196057"/>
          <a:ext cx="889000" cy="19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23857</xdr:rowOff>
    </xdr:from>
    <xdr:to>
      <xdr:col>19</xdr:col>
      <xdr:colOff>644525</xdr:colOff>
      <xdr:row>37</xdr:row>
      <xdr:rowOff>36011</xdr:rowOff>
    </xdr:to>
    <xdr:cxnSp macro="">
      <xdr:nvCxnSpPr>
        <xdr:cNvPr id="533" name="直線コネクタ 532"/>
        <xdr:cNvCxnSpPr/>
      </xdr:nvCxnSpPr>
      <xdr:spPr>
        <a:xfrm flipV="1">
          <a:off x="12814300" y="6196057"/>
          <a:ext cx="889000" cy="18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120542</xdr:rowOff>
    </xdr:from>
    <xdr:to>
      <xdr:col>23</xdr:col>
      <xdr:colOff>568325</xdr:colOff>
      <xdr:row>37</xdr:row>
      <xdr:rowOff>50692</xdr:rowOff>
    </xdr:to>
    <xdr:sp macro="" textlink="">
      <xdr:nvSpPr>
        <xdr:cNvPr id="543" name="円/楕円 542"/>
        <xdr:cNvSpPr/>
      </xdr:nvSpPr>
      <xdr:spPr>
        <a:xfrm>
          <a:off x="16268700" y="62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143419</xdr:rowOff>
    </xdr:from>
    <xdr:ext cx="534377" cy="259045"/>
    <xdr:sp macro="" textlink="">
      <xdr:nvSpPr>
        <xdr:cNvPr id="544" name="消防費該当値テキスト"/>
        <xdr:cNvSpPr txBox="1"/>
      </xdr:nvSpPr>
      <xdr:spPr>
        <a:xfrm>
          <a:off x="16370300" y="61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139402</xdr:rowOff>
    </xdr:from>
    <xdr:to>
      <xdr:col>22</xdr:col>
      <xdr:colOff>415925</xdr:colOff>
      <xdr:row>37</xdr:row>
      <xdr:rowOff>69552</xdr:rowOff>
    </xdr:to>
    <xdr:sp macro="" textlink="">
      <xdr:nvSpPr>
        <xdr:cNvPr id="545" name="円/楕円 544"/>
        <xdr:cNvSpPr/>
      </xdr:nvSpPr>
      <xdr:spPr>
        <a:xfrm>
          <a:off x="15430500" y="63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60679</xdr:rowOff>
    </xdr:from>
    <xdr:ext cx="534377" cy="259045"/>
    <xdr:sp macro="" textlink="">
      <xdr:nvSpPr>
        <xdr:cNvPr id="546" name="テキスト ボックス 545"/>
        <xdr:cNvSpPr txBox="1"/>
      </xdr:nvSpPr>
      <xdr:spPr>
        <a:xfrm>
          <a:off x="15214111" y="64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169043</xdr:rowOff>
    </xdr:from>
    <xdr:to>
      <xdr:col>21</xdr:col>
      <xdr:colOff>212725</xdr:colOff>
      <xdr:row>37</xdr:row>
      <xdr:rowOff>99193</xdr:rowOff>
    </xdr:to>
    <xdr:sp macro="" textlink="">
      <xdr:nvSpPr>
        <xdr:cNvPr id="547" name="円/楕円 546"/>
        <xdr:cNvSpPr/>
      </xdr:nvSpPr>
      <xdr:spPr>
        <a:xfrm>
          <a:off x="14541500" y="63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90320</xdr:rowOff>
    </xdr:from>
    <xdr:ext cx="534377" cy="259045"/>
    <xdr:sp macro="" textlink="">
      <xdr:nvSpPr>
        <xdr:cNvPr id="548" name="テキスト ボックス 547"/>
        <xdr:cNvSpPr txBox="1"/>
      </xdr:nvSpPr>
      <xdr:spPr>
        <a:xfrm>
          <a:off x="14325111" y="64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144507</xdr:rowOff>
    </xdr:from>
    <xdr:to>
      <xdr:col>20</xdr:col>
      <xdr:colOff>9525</xdr:colOff>
      <xdr:row>36</xdr:row>
      <xdr:rowOff>74657</xdr:rowOff>
    </xdr:to>
    <xdr:sp macro="" textlink="">
      <xdr:nvSpPr>
        <xdr:cNvPr id="549" name="円/楕円 548"/>
        <xdr:cNvSpPr/>
      </xdr:nvSpPr>
      <xdr:spPr>
        <a:xfrm>
          <a:off x="13652500" y="61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91184</xdr:rowOff>
    </xdr:from>
    <xdr:ext cx="534377" cy="259045"/>
    <xdr:sp macro="" textlink="">
      <xdr:nvSpPr>
        <xdr:cNvPr id="550" name="テキスト ボックス 549"/>
        <xdr:cNvSpPr txBox="1"/>
      </xdr:nvSpPr>
      <xdr:spPr>
        <a:xfrm>
          <a:off x="13436111" y="592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156661</xdr:rowOff>
    </xdr:from>
    <xdr:to>
      <xdr:col>18</xdr:col>
      <xdr:colOff>492125</xdr:colOff>
      <xdr:row>37</xdr:row>
      <xdr:rowOff>86811</xdr:rowOff>
    </xdr:to>
    <xdr:sp macro="" textlink="">
      <xdr:nvSpPr>
        <xdr:cNvPr id="551" name="円/楕円 550"/>
        <xdr:cNvSpPr/>
      </xdr:nvSpPr>
      <xdr:spPr>
        <a:xfrm>
          <a:off x="12763500" y="63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77938</xdr:rowOff>
    </xdr:from>
    <xdr:ext cx="534377" cy="259045"/>
    <xdr:sp macro="" textlink="">
      <xdr:nvSpPr>
        <xdr:cNvPr id="552" name="テキスト ボックス 551"/>
        <xdr:cNvSpPr txBox="1"/>
      </xdr:nvSpPr>
      <xdr:spPr>
        <a:xfrm>
          <a:off x="12547111" y="64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39559</xdr:rowOff>
    </xdr:from>
    <xdr:to>
      <xdr:col>23</xdr:col>
      <xdr:colOff>517525</xdr:colOff>
      <xdr:row>57</xdr:row>
      <xdr:rowOff>163988</xdr:rowOff>
    </xdr:to>
    <xdr:cxnSp macro="">
      <xdr:nvCxnSpPr>
        <xdr:cNvPr id="586" name="直線コネクタ 585"/>
        <xdr:cNvCxnSpPr/>
      </xdr:nvCxnSpPr>
      <xdr:spPr>
        <a:xfrm>
          <a:off x="15481300" y="9640759"/>
          <a:ext cx="838200" cy="29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39559</xdr:rowOff>
    </xdr:from>
    <xdr:to>
      <xdr:col>22</xdr:col>
      <xdr:colOff>365125</xdr:colOff>
      <xdr:row>57</xdr:row>
      <xdr:rowOff>34358</xdr:rowOff>
    </xdr:to>
    <xdr:cxnSp macro="">
      <xdr:nvCxnSpPr>
        <xdr:cNvPr id="589" name="直線コネクタ 588"/>
        <xdr:cNvCxnSpPr/>
      </xdr:nvCxnSpPr>
      <xdr:spPr>
        <a:xfrm flipV="1">
          <a:off x="14592300" y="9640759"/>
          <a:ext cx="889000" cy="1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34358</xdr:rowOff>
    </xdr:from>
    <xdr:to>
      <xdr:col>21</xdr:col>
      <xdr:colOff>161925</xdr:colOff>
      <xdr:row>57</xdr:row>
      <xdr:rowOff>76135</xdr:rowOff>
    </xdr:to>
    <xdr:cxnSp macro="">
      <xdr:nvCxnSpPr>
        <xdr:cNvPr id="592" name="直線コネクタ 591"/>
        <xdr:cNvCxnSpPr/>
      </xdr:nvCxnSpPr>
      <xdr:spPr>
        <a:xfrm flipV="1">
          <a:off x="13703300" y="9807008"/>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76135</xdr:rowOff>
    </xdr:from>
    <xdr:to>
      <xdr:col>19</xdr:col>
      <xdr:colOff>644525</xdr:colOff>
      <xdr:row>58</xdr:row>
      <xdr:rowOff>151530</xdr:rowOff>
    </xdr:to>
    <xdr:cxnSp macro="">
      <xdr:nvCxnSpPr>
        <xdr:cNvPr id="595" name="直線コネクタ 594"/>
        <xdr:cNvCxnSpPr/>
      </xdr:nvCxnSpPr>
      <xdr:spPr>
        <a:xfrm flipV="1">
          <a:off x="12814300" y="9848785"/>
          <a:ext cx="889000" cy="24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113188</xdr:rowOff>
    </xdr:from>
    <xdr:to>
      <xdr:col>23</xdr:col>
      <xdr:colOff>568325</xdr:colOff>
      <xdr:row>58</xdr:row>
      <xdr:rowOff>43338</xdr:rowOff>
    </xdr:to>
    <xdr:sp macro="" textlink="">
      <xdr:nvSpPr>
        <xdr:cNvPr id="605" name="円/楕円 604"/>
        <xdr:cNvSpPr/>
      </xdr:nvSpPr>
      <xdr:spPr>
        <a:xfrm>
          <a:off x="16268700" y="98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91615</xdr:rowOff>
    </xdr:from>
    <xdr:ext cx="534377" cy="259045"/>
    <xdr:sp macro="" textlink="">
      <xdr:nvSpPr>
        <xdr:cNvPr id="606" name="教育費該当値テキスト"/>
        <xdr:cNvSpPr txBox="1"/>
      </xdr:nvSpPr>
      <xdr:spPr>
        <a:xfrm>
          <a:off x="16370300" y="986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42,300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160209</xdr:rowOff>
    </xdr:from>
    <xdr:to>
      <xdr:col>22</xdr:col>
      <xdr:colOff>415925</xdr:colOff>
      <xdr:row>56</xdr:row>
      <xdr:rowOff>90359</xdr:rowOff>
    </xdr:to>
    <xdr:sp macro="" textlink="">
      <xdr:nvSpPr>
        <xdr:cNvPr id="607" name="円/楕円 606"/>
        <xdr:cNvSpPr/>
      </xdr:nvSpPr>
      <xdr:spPr>
        <a:xfrm>
          <a:off x="15430500" y="95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106886</xdr:rowOff>
    </xdr:from>
    <xdr:ext cx="534377" cy="259045"/>
    <xdr:sp macro="" textlink="">
      <xdr:nvSpPr>
        <xdr:cNvPr id="608" name="テキスト ボックス 607"/>
        <xdr:cNvSpPr txBox="1"/>
      </xdr:nvSpPr>
      <xdr:spPr>
        <a:xfrm>
          <a:off x="15214111" y="936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155008</xdr:rowOff>
    </xdr:from>
    <xdr:to>
      <xdr:col>21</xdr:col>
      <xdr:colOff>212725</xdr:colOff>
      <xdr:row>57</xdr:row>
      <xdr:rowOff>85158</xdr:rowOff>
    </xdr:to>
    <xdr:sp macro="" textlink="">
      <xdr:nvSpPr>
        <xdr:cNvPr id="609" name="円/楕円 608"/>
        <xdr:cNvSpPr/>
      </xdr:nvSpPr>
      <xdr:spPr>
        <a:xfrm>
          <a:off x="14541500" y="9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76285</xdr:rowOff>
    </xdr:from>
    <xdr:ext cx="534377" cy="259045"/>
    <xdr:sp macro="" textlink="">
      <xdr:nvSpPr>
        <xdr:cNvPr id="610" name="テキスト ボックス 609"/>
        <xdr:cNvSpPr txBox="1"/>
      </xdr:nvSpPr>
      <xdr:spPr>
        <a:xfrm>
          <a:off x="14325111" y="98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25335</xdr:rowOff>
    </xdr:from>
    <xdr:to>
      <xdr:col>20</xdr:col>
      <xdr:colOff>9525</xdr:colOff>
      <xdr:row>57</xdr:row>
      <xdr:rowOff>126935</xdr:rowOff>
    </xdr:to>
    <xdr:sp macro="" textlink="">
      <xdr:nvSpPr>
        <xdr:cNvPr id="611" name="円/楕円 610"/>
        <xdr:cNvSpPr/>
      </xdr:nvSpPr>
      <xdr:spPr>
        <a:xfrm>
          <a:off x="13652500" y="97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118062</xdr:rowOff>
    </xdr:from>
    <xdr:ext cx="534377" cy="259045"/>
    <xdr:sp macro="" textlink="">
      <xdr:nvSpPr>
        <xdr:cNvPr id="612" name="テキスト ボックス 611"/>
        <xdr:cNvSpPr txBox="1"/>
      </xdr:nvSpPr>
      <xdr:spPr>
        <a:xfrm>
          <a:off x="13436111" y="98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100730</xdr:rowOff>
    </xdr:from>
    <xdr:to>
      <xdr:col>18</xdr:col>
      <xdr:colOff>492125</xdr:colOff>
      <xdr:row>59</xdr:row>
      <xdr:rowOff>30880</xdr:rowOff>
    </xdr:to>
    <xdr:sp macro="" textlink="">
      <xdr:nvSpPr>
        <xdr:cNvPr id="613" name="円/楕円 612"/>
        <xdr:cNvSpPr/>
      </xdr:nvSpPr>
      <xdr:spPr>
        <a:xfrm>
          <a:off x="12763500" y="100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22007</xdr:rowOff>
    </xdr:from>
    <xdr:ext cx="534377" cy="259045"/>
    <xdr:sp macro="" textlink="">
      <xdr:nvSpPr>
        <xdr:cNvPr id="614" name="テキスト ボックス 613"/>
        <xdr:cNvSpPr txBox="1"/>
      </xdr:nvSpPr>
      <xdr:spPr>
        <a:xfrm>
          <a:off x="12547111" y="101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21304</xdr:rowOff>
    </xdr:from>
    <xdr:to>
      <xdr:col>23</xdr:col>
      <xdr:colOff>517525</xdr:colOff>
      <xdr:row>79</xdr:row>
      <xdr:rowOff>43681</xdr:rowOff>
    </xdr:to>
    <xdr:cxnSp macro="">
      <xdr:nvCxnSpPr>
        <xdr:cNvPr id="643" name="直線コネクタ 642"/>
        <xdr:cNvCxnSpPr/>
      </xdr:nvCxnSpPr>
      <xdr:spPr>
        <a:xfrm flipV="1">
          <a:off x="15481300" y="13565854"/>
          <a:ext cx="8382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39607</xdr:rowOff>
    </xdr:from>
    <xdr:to>
      <xdr:col>22</xdr:col>
      <xdr:colOff>365125</xdr:colOff>
      <xdr:row>79</xdr:row>
      <xdr:rowOff>43681</xdr:rowOff>
    </xdr:to>
    <xdr:cxnSp macro="">
      <xdr:nvCxnSpPr>
        <xdr:cNvPr id="646" name="直線コネクタ 645"/>
        <xdr:cNvCxnSpPr/>
      </xdr:nvCxnSpPr>
      <xdr:spPr>
        <a:xfrm>
          <a:off x="14592300" y="13584157"/>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39607</xdr:rowOff>
    </xdr:from>
    <xdr:to>
      <xdr:col>21</xdr:col>
      <xdr:colOff>161925</xdr:colOff>
      <xdr:row>79</xdr:row>
      <xdr:rowOff>40373</xdr:rowOff>
    </xdr:to>
    <xdr:cxnSp macro="">
      <xdr:nvCxnSpPr>
        <xdr:cNvPr id="649" name="直線コネクタ 648"/>
        <xdr:cNvCxnSpPr/>
      </xdr:nvCxnSpPr>
      <xdr:spPr>
        <a:xfrm flipV="1">
          <a:off x="13703300" y="13584157"/>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39382</xdr:rowOff>
    </xdr:from>
    <xdr:to>
      <xdr:col>19</xdr:col>
      <xdr:colOff>644525</xdr:colOff>
      <xdr:row>79</xdr:row>
      <xdr:rowOff>40373</xdr:rowOff>
    </xdr:to>
    <xdr:cxnSp macro="">
      <xdr:nvCxnSpPr>
        <xdr:cNvPr id="652" name="直線コネクタ 651"/>
        <xdr:cNvCxnSpPr/>
      </xdr:nvCxnSpPr>
      <xdr:spPr>
        <a:xfrm>
          <a:off x="12814300" y="1358393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141954</xdr:rowOff>
    </xdr:from>
    <xdr:to>
      <xdr:col>23</xdr:col>
      <xdr:colOff>568325</xdr:colOff>
      <xdr:row>79</xdr:row>
      <xdr:rowOff>72104</xdr:rowOff>
    </xdr:to>
    <xdr:sp macro="" textlink="">
      <xdr:nvSpPr>
        <xdr:cNvPr id="662" name="円/楕円 661"/>
        <xdr:cNvSpPr/>
      </xdr:nvSpPr>
      <xdr:spPr>
        <a:xfrm>
          <a:off x="16268700" y="135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101331</xdr:rowOff>
    </xdr:from>
    <xdr:ext cx="469744" cy="259045"/>
    <xdr:sp macro="" textlink="">
      <xdr:nvSpPr>
        <xdr:cNvPr id="663" name="災害復旧費該当値テキスト"/>
        <xdr:cNvSpPr txBox="1"/>
      </xdr:nvSpPr>
      <xdr:spPr>
        <a:xfrm>
          <a:off x="16370300" y="1330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164331</xdr:rowOff>
    </xdr:from>
    <xdr:to>
      <xdr:col>22</xdr:col>
      <xdr:colOff>415925</xdr:colOff>
      <xdr:row>79</xdr:row>
      <xdr:rowOff>94481</xdr:rowOff>
    </xdr:to>
    <xdr:sp macro="" textlink="">
      <xdr:nvSpPr>
        <xdr:cNvPr id="664" name="円/楕円 663"/>
        <xdr:cNvSpPr/>
      </xdr:nvSpPr>
      <xdr:spPr>
        <a:xfrm>
          <a:off x="15430500" y="135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85608</xdr:rowOff>
    </xdr:from>
    <xdr:ext cx="378565" cy="259045"/>
    <xdr:sp macro="" textlink="">
      <xdr:nvSpPr>
        <xdr:cNvPr id="665" name="テキスト ボックス 664"/>
        <xdr:cNvSpPr txBox="1"/>
      </xdr:nvSpPr>
      <xdr:spPr>
        <a:xfrm>
          <a:off x="15292017" y="13630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160257</xdr:rowOff>
    </xdr:from>
    <xdr:to>
      <xdr:col>21</xdr:col>
      <xdr:colOff>212725</xdr:colOff>
      <xdr:row>79</xdr:row>
      <xdr:rowOff>90407</xdr:rowOff>
    </xdr:to>
    <xdr:sp macro="" textlink="">
      <xdr:nvSpPr>
        <xdr:cNvPr id="666" name="円/楕円 665"/>
        <xdr:cNvSpPr/>
      </xdr:nvSpPr>
      <xdr:spPr>
        <a:xfrm>
          <a:off x="14541500" y="13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81534</xdr:rowOff>
    </xdr:from>
    <xdr:ext cx="469744" cy="259045"/>
    <xdr:sp macro="" textlink="">
      <xdr:nvSpPr>
        <xdr:cNvPr id="667" name="テキスト ボックス 666"/>
        <xdr:cNvSpPr txBox="1"/>
      </xdr:nvSpPr>
      <xdr:spPr>
        <a:xfrm>
          <a:off x="14357427" y="136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161023</xdr:rowOff>
    </xdr:from>
    <xdr:to>
      <xdr:col>20</xdr:col>
      <xdr:colOff>9525</xdr:colOff>
      <xdr:row>79</xdr:row>
      <xdr:rowOff>91173</xdr:rowOff>
    </xdr:to>
    <xdr:sp macro="" textlink="">
      <xdr:nvSpPr>
        <xdr:cNvPr id="668" name="円/楕円 667"/>
        <xdr:cNvSpPr/>
      </xdr:nvSpPr>
      <xdr:spPr>
        <a:xfrm>
          <a:off x="13652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82300</xdr:rowOff>
    </xdr:from>
    <xdr:ext cx="469744" cy="259045"/>
    <xdr:sp macro="" textlink="">
      <xdr:nvSpPr>
        <xdr:cNvPr id="669" name="テキスト ボックス 668"/>
        <xdr:cNvSpPr txBox="1"/>
      </xdr:nvSpPr>
      <xdr:spPr>
        <a:xfrm>
          <a:off x="13468427" y="1362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160032</xdr:rowOff>
    </xdr:from>
    <xdr:to>
      <xdr:col>18</xdr:col>
      <xdr:colOff>492125</xdr:colOff>
      <xdr:row>79</xdr:row>
      <xdr:rowOff>90182</xdr:rowOff>
    </xdr:to>
    <xdr:sp macro="" textlink="">
      <xdr:nvSpPr>
        <xdr:cNvPr id="670" name="円/楕円 669"/>
        <xdr:cNvSpPr/>
      </xdr:nvSpPr>
      <xdr:spPr>
        <a:xfrm>
          <a:off x="12763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81309</xdr:rowOff>
    </xdr:from>
    <xdr:ext cx="469744" cy="259045"/>
    <xdr:sp macro="" textlink="">
      <xdr:nvSpPr>
        <xdr:cNvPr id="671" name="テキスト ボックス 670"/>
        <xdr:cNvSpPr txBox="1"/>
      </xdr:nvSpPr>
      <xdr:spPr>
        <a:xfrm>
          <a:off x="12579427" y="1362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9834</xdr:rowOff>
    </xdr:from>
    <xdr:to>
      <xdr:col>23</xdr:col>
      <xdr:colOff>517525</xdr:colOff>
      <xdr:row>97</xdr:row>
      <xdr:rowOff>51842</xdr:rowOff>
    </xdr:to>
    <xdr:cxnSp macro="">
      <xdr:nvCxnSpPr>
        <xdr:cNvPr id="702" name="直線コネクタ 701"/>
        <xdr:cNvCxnSpPr/>
      </xdr:nvCxnSpPr>
      <xdr:spPr>
        <a:xfrm flipV="1">
          <a:off x="15481300" y="16640484"/>
          <a:ext cx="838200" cy="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51842</xdr:rowOff>
    </xdr:from>
    <xdr:to>
      <xdr:col>22</xdr:col>
      <xdr:colOff>365125</xdr:colOff>
      <xdr:row>97</xdr:row>
      <xdr:rowOff>57088</xdr:rowOff>
    </xdr:to>
    <xdr:cxnSp macro="">
      <xdr:nvCxnSpPr>
        <xdr:cNvPr id="705" name="直線コネクタ 704"/>
        <xdr:cNvCxnSpPr/>
      </xdr:nvCxnSpPr>
      <xdr:spPr>
        <a:xfrm flipV="1">
          <a:off x="14592300" y="16682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57088</xdr:rowOff>
    </xdr:from>
    <xdr:to>
      <xdr:col>21</xdr:col>
      <xdr:colOff>161925</xdr:colOff>
      <xdr:row>97</xdr:row>
      <xdr:rowOff>67539</xdr:rowOff>
    </xdr:to>
    <xdr:cxnSp macro="">
      <xdr:nvCxnSpPr>
        <xdr:cNvPr id="708" name="直線コネクタ 707"/>
        <xdr:cNvCxnSpPr/>
      </xdr:nvCxnSpPr>
      <xdr:spPr>
        <a:xfrm flipV="1">
          <a:off x="13703300" y="16687738"/>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65776</xdr:rowOff>
    </xdr:from>
    <xdr:to>
      <xdr:col>19</xdr:col>
      <xdr:colOff>644525</xdr:colOff>
      <xdr:row>97</xdr:row>
      <xdr:rowOff>67539</xdr:rowOff>
    </xdr:to>
    <xdr:cxnSp macro="">
      <xdr:nvCxnSpPr>
        <xdr:cNvPr id="711" name="直線コネクタ 710"/>
        <xdr:cNvCxnSpPr/>
      </xdr:nvCxnSpPr>
      <xdr:spPr>
        <a:xfrm>
          <a:off x="12814300" y="16696426"/>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130484</xdr:rowOff>
    </xdr:from>
    <xdr:to>
      <xdr:col>23</xdr:col>
      <xdr:colOff>568325</xdr:colOff>
      <xdr:row>97</xdr:row>
      <xdr:rowOff>60634</xdr:rowOff>
    </xdr:to>
    <xdr:sp macro="" textlink="">
      <xdr:nvSpPr>
        <xdr:cNvPr id="721" name="円/楕円 720"/>
        <xdr:cNvSpPr/>
      </xdr:nvSpPr>
      <xdr:spPr>
        <a:xfrm>
          <a:off x="16268700" y="165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108911</xdr:rowOff>
    </xdr:from>
    <xdr:ext cx="534377" cy="259045"/>
    <xdr:sp macro="" textlink="">
      <xdr:nvSpPr>
        <xdr:cNvPr id="722" name="公債費該当値テキスト"/>
        <xdr:cNvSpPr txBox="1"/>
      </xdr:nvSpPr>
      <xdr:spPr>
        <a:xfrm>
          <a:off x="16370300" y="1656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1042</xdr:rowOff>
    </xdr:from>
    <xdr:to>
      <xdr:col>22</xdr:col>
      <xdr:colOff>415925</xdr:colOff>
      <xdr:row>97</xdr:row>
      <xdr:rowOff>102642</xdr:rowOff>
    </xdr:to>
    <xdr:sp macro="" textlink="">
      <xdr:nvSpPr>
        <xdr:cNvPr id="723" name="円/楕円 722"/>
        <xdr:cNvSpPr/>
      </xdr:nvSpPr>
      <xdr:spPr>
        <a:xfrm>
          <a:off x="15430500" y="16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93769</xdr:rowOff>
    </xdr:from>
    <xdr:ext cx="534377" cy="259045"/>
    <xdr:sp macro="" textlink="">
      <xdr:nvSpPr>
        <xdr:cNvPr id="724" name="テキスト ボックス 723"/>
        <xdr:cNvSpPr txBox="1"/>
      </xdr:nvSpPr>
      <xdr:spPr>
        <a:xfrm>
          <a:off x="15214111" y="167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6288</xdr:rowOff>
    </xdr:from>
    <xdr:to>
      <xdr:col>21</xdr:col>
      <xdr:colOff>212725</xdr:colOff>
      <xdr:row>97</xdr:row>
      <xdr:rowOff>107888</xdr:rowOff>
    </xdr:to>
    <xdr:sp macro="" textlink="">
      <xdr:nvSpPr>
        <xdr:cNvPr id="725" name="円/楕円 724"/>
        <xdr:cNvSpPr/>
      </xdr:nvSpPr>
      <xdr:spPr>
        <a:xfrm>
          <a:off x="14541500" y="166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99015</xdr:rowOff>
    </xdr:from>
    <xdr:ext cx="534377" cy="259045"/>
    <xdr:sp macro="" textlink="">
      <xdr:nvSpPr>
        <xdr:cNvPr id="726" name="テキスト ボックス 725"/>
        <xdr:cNvSpPr txBox="1"/>
      </xdr:nvSpPr>
      <xdr:spPr>
        <a:xfrm>
          <a:off x="14325111" y="167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16739</xdr:rowOff>
    </xdr:from>
    <xdr:to>
      <xdr:col>20</xdr:col>
      <xdr:colOff>9525</xdr:colOff>
      <xdr:row>97</xdr:row>
      <xdr:rowOff>118339</xdr:rowOff>
    </xdr:to>
    <xdr:sp macro="" textlink="">
      <xdr:nvSpPr>
        <xdr:cNvPr id="727" name="円/楕円 726"/>
        <xdr:cNvSpPr/>
      </xdr:nvSpPr>
      <xdr:spPr>
        <a:xfrm>
          <a:off x="136525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109466</xdr:rowOff>
    </xdr:from>
    <xdr:ext cx="534377" cy="259045"/>
    <xdr:sp macro="" textlink="">
      <xdr:nvSpPr>
        <xdr:cNvPr id="728" name="テキスト ボックス 727"/>
        <xdr:cNvSpPr txBox="1"/>
      </xdr:nvSpPr>
      <xdr:spPr>
        <a:xfrm>
          <a:off x="13436111" y="167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14976</xdr:rowOff>
    </xdr:from>
    <xdr:to>
      <xdr:col>18</xdr:col>
      <xdr:colOff>492125</xdr:colOff>
      <xdr:row>97</xdr:row>
      <xdr:rowOff>116576</xdr:rowOff>
    </xdr:to>
    <xdr:sp macro="" textlink="">
      <xdr:nvSpPr>
        <xdr:cNvPr id="729" name="円/楕円 728"/>
        <xdr:cNvSpPr/>
      </xdr:nvSpPr>
      <xdr:spPr>
        <a:xfrm>
          <a:off x="12763500" y="166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107703</xdr:rowOff>
    </xdr:from>
    <xdr:ext cx="534377" cy="259045"/>
    <xdr:sp macro="" textlink="">
      <xdr:nvSpPr>
        <xdr:cNvPr id="730" name="テキスト ボックス 729"/>
        <xdr:cNvSpPr txBox="1"/>
      </xdr:nvSpPr>
      <xdr:spPr>
        <a:xfrm>
          <a:off x="12547111" y="167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目的別の住民一人当たりのコストのうち，類似団体平均を上回っているのは議会費，民生費，労働費，商工費，</a:t>
          </a:r>
          <a:r>
            <a:rPr kumimoji="1" lang="ja-JP" altLang="en-US" sz="1100">
              <a:solidFill>
                <a:schemeClr val="dk1"/>
              </a:solidFill>
              <a:latin typeface="+mn-lt"/>
              <a:ea typeface="+mn-ea"/>
              <a:cs typeface="+mn-cs"/>
            </a:rPr>
            <a:t>消防費，災害復旧費</a:t>
          </a:r>
          <a:r>
            <a:rPr kumimoji="1" lang="ja-JP" altLang="ja-JP" sz="1100">
              <a:solidFill>
                <a:schemeClr val="dk1"/>
              </a:solidFill>
              <a:latin typeface="+mn-lt"/>
              <a:ea typeface="+mn-ea"/>
              <a:cs typeface="+mn-cs"/>
            </a:rPr>
            <a:t>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そのうち，民生費は前年度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5,632</a:t>
          </a:r>
          <a:r>
            <a:rPr kumimoji="1" lang="ja-JP" altLang="ja-JP" sz="1100">
              <a:solidFill>
                <a:schemeClr val="dk1"/>
              </a:solidFill>
              <a:latin typeface="+mn-lt"/>
              <a:ea typeface="+mn-ea"/>
              <a:cs typeface="+mn-cs"/>
            </a:rPr>
            <a:t>円／人</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し，類似団体平均を</a:t>
          </a:r>
          <a:r>
            <a:rPr kumimoji="1" lang="en-US" altLang="ja-JP" sz="1100">
              <a:solidFill>
                <a:schemeClr val="dk1"/>
              </a:solidFill>
              <a:latin typeface="+mn-lt"/>
              <a:ea typeface="+mn-ea"/>
              <a:cs typeface="+mn-cs"/>
            </a:rPr>
            <a:t>26,781</a:t>
          </a:r>
          <a:r>
            <a:rPr kumimoji="1" lang="ja-JP" altLang="ja-JP" sz="1100">
              <a:solidFill>
                <a:schemeClr val="dk1"/>
              </a:solidFill>
              <a:latin typeface="+mn-lt"/>
              <a:ea typeface="+mn-ea"/>
              <a:cs typeface="+mn-cs"/>
            </a:rPr>
            <a:t>円上回って</a:t>
          </a:r>
          <a:r>
            <a:rPr kumimoji="1" lang="ja-JP" altLang="en-US" sz="1100">
              <a:solidFill>
                <a:schemeClr val="dk1"/>
              </a:solidFill>
              <a:latin typeface="+mn-lt"/>
              <a:ea typeface="+mn-ea"/>
              <a:cs typeface="+mn-cs"/>
            </a:rPr>
            <a:t>いる。障害福祉サービス給付費</a:t>
          </a:r>
          <a:r>
            <a:rPr kumimoji="1" lang="ja-JP" altLang="ja-JP" sz="1100">
              <a:solidFill>
                <a:schemeClr val="dk1"/>
              </a:solidFill>
              <a:latin typeface="+mn-lt"/>
              <a:ea typeface="+mn-ea"/>
              <a:cs typeface="+mn-cs"/>
            </a:rPr>
            <a:t>等の影響で</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依然高水準である。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a:t>
          </a:r>
          <a:r>
            <a:rPr kumimoji="1" lang="ja-JP" altLang="en-US" sz="1100">
              <a:solidFill>
                <a:schemeClr val="dk1"/>
              </a:solidFill>
              <a:latin typeface="+mn-lt"/>
              <a:ea typeface="+mn-ea"/>
              <a:cs typeface="+mn-cs"/>
            </a:rPr>
            <a:t>商工</a:t>
          </a:r>
          <a:r>
            <a:rPr kumimoji="1" lang="ja-JP" altLang="ja-JP" sz="1100">
              <a:solidFill>
                <a:schemeClr val="dk1"/>
              </a:solidFill>
              <a:latin typeface="+mn-lt"/>
              <a:ea typeface="+mn-ea"/>
              <a:cs typeface="+mn-cs"/>
            </a:rPr>
            <a:t>費は，</a:t>
          </a:r>
          <a:r>
            <a:rPr kumimoji="1" lang="ja-JP" altLang="en-US" sz="1100">
              <a:solidFill>
                <a:schemeClr val="dk1"/>
              </a:solidFill>
              <a:latin typeface="+mn-lt"/>
              <a:ea typeface="+mn-ea"/>
              <a:cs typeface="+mn-cs"/>
            </a:rPr>
            <a:t>企業への土地取得奨励金等の</a:t>
          </a:r>
          <a:r>
            <a:rPr kumimoji="1" lang="ja-JP" altLang="ja-JP" sz="1100">
              <a:solidFill>
                <a:schemeClr val="dk1"/>
              </a:solidFill>
              <a:latin typeface="+mn-lt"/>
              <a:ea typeface="+mn-ea"/>
              <a:cs typeface="+mn-cs"/>
            </a:rPr>
            <a:t>影響で前年度と比べ</a:t>
          </a:r>
          <a:r>
            <a:rPr kumimoji="1" lang="en-US" altLang="ja-JP" sz="1100">
              <a:solidFill>
                <a:schemeClr val="dk1"/>
              </a:solidFill>
              <a:latin typeface="+mn-lt"/>
              <a:ea typeface="+mn-ea"/>
              <a:cs typeface="+mn-cs"/>
            </a:rPr>
            <a:t>4,173</a:t>
          </a:r>
          <a:r>
            <a:rPr kumimoji="1" lang="ja-JP" altLang="ja-JP" sz="1100">
              <a:solidFill>
                <a:schemeClr val="dk1"/>
              </a:solidFill>
              <a:latin typeface="+mn-lt"/>
              <a:ea typeface="+mn-ea"/>
              <a:cs typeface="+mn-cs"/>
            </a:rPr>
            <a:t>円／人増加し，類似団体平均を</a:t>
          </a:r>
          <a:r>
            <a:rPr kumimoji="1" lang="en-US" altLang="ja-JP" sz="1100">
              <a:solidFill>
                <a:schemeClr val="dk1"/>
              </a:solidFill>
              <a:latin typeface="+mn-lt"/>
              <a:ea typeface="+mn-ea"/>
              <a:cs typeface="+mn-cs"/>
            </a:rPr>
            <a:t>7,271</a:t>
          </a:r>
          <a:r>
            <a:rPr kumimoji="1" lang="ja-JP" altLang="ja-JP" sz="1100">
              <a:solidFill>
                <a:schemeClr val="dk1"/>
              </a:solidFill>
              <a:latin typeface="+mn-lt"/>
              <a:ea typeface="+mn-ea"/>
              <a:cs typeface="+mn-cs"/>
            </a:rPr>
            <a:t>円／人上回っている。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平成</a:t>
          </a:r>
          <a:r>
            <a:rPr kumimoji="1" lang="ja-JP" altLang="en-US" sz="1100">
              <a:solidFill>
                <a:schemeClr val="dk1"/>
              </a:solidFill>
              <a:latin typeface="+mn-lt"/>
              <a:ea typeface="+mn-ea"/>
              <a:cs typeface="+mn-cs"/>
            </a:rPr>
            <a:t>２８</a:t>
          </a:r>
          <a:r>
            <a:rPr kumimoji="1" lang="ja-JP" altLang="ja-JP" sz="1100">
              <a:solidFill>
                <a:schemeClr val="dk1"/>
              </a:solidFill>
              <a:latin typeface="+mn-lt"/>
              <a:ea typeface="+mn-ea"/>
              <a:cs typeface="+mn-cs"/>
            </a:rPr>
            <a:t>年度の財政調整基金残高は</a:t>
          </a:r>
          <a:r>
            <a:rPr kumimoji="1" lang="en-US" altLang="ja-JP" sz="1100">
              <a:solidFill>
                <a:schemeClr val="dk1"/>
              </a:solidFill>
              <a:latin typeface="+mn-lt"/>
              <a:ea typeface="+mn-ea"/>
              <a:cs typeface="+mn-cs"/>
            </a:rPr>
            <a:t>421</a:t>
          </a:r>
          <a:r>
            <a:rPr kumimoji="1" lang="ja-JP" altLang="en-US" sz="1100">
              <a:solidFill>
                <a:schemeClr val="dk1"/>
              </a:solidFill>
              <a:latin typeface="+mn-lt"/>
              <a:ea typeface="+mn-ea"/>
              <a:cs typeface="+mn-cs"/>
            </a:rPr>
            <a:t>百万円減少し</a:t>
          </a:r>
          <a:r>
            <a:rPr kumimoji="1" lang="ja-JP" altLang="ja-JP" sz="1100">
              <a:solidFill>
                <a:schemeClr val="dk1"/>
              </a:solidFill>
              <a:latin typeface="+mn-lt"/>
              <a:ea typeface="+mn-ea"/>
              <a:cs typeface="+mn-cs"/>
            </a:rPr>
            <a:t>，標準財政規模比で</a:t>
          </a:r>
          <a:r>
            <a:rPr kumimoji="1" lang="en-US" altLang="ja-JP" sz="1100">
              <a:solidFill>
                <a:schemeClr val="dk1"/>
              </a:solidFill>
              <a:latin typeface="+mn-lt"/>
              <a:ea typeface="+mn-ea"/>
              <a:cs typeface="+mn-cs"/>
            </a:rPr>
            <a:t>5.63</a:t>
          </a:r>
          <a:r>
            <a:rPr kumimoji="1" lang="ja-JP" altLang="en-US" sz="1100">
              <a:solidFill>
                <a:schemeClr val="dk1"/>
              </a:solidFill>
              <a:latin typeface="+mn-lt"/>
              <a:ea typeface="+mn-ea"/>
              <a:cs typeface="+mn-cs"/>
            </a:rPr>
            <a:t>ポイント</a:t>
          </a:r>
          <a:r>
            <a:rPr kumimoji="1" lang="ja-JP" altLang="ja-JP" sz="1100">
              <a:solidFill>
                <a:schemeClr val="dk1"/>
              </a:solidFill>
              <a:latin typeface="+mn-lt"/>
              <a:ea typeface="+mn-ea"/>
              <a:cs typeface="+mn-cs"/>
            </a:rPr>
            <a:t>低下した。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また，財政調整基金を</a:t>
          </a:r>
          <a:r>
            <a:rPr kumimoji="1" lang="en-US" altLang="ja-JP" sz="1100">
              <a:solidFill>
                <a:schemeClr val="dk1"/>
              </a:solidFill>
              <a:latin typeface="+mn-lt"/>
              <a:ea typeface="+mn-ea"/>
              <a:cs typeface="+mn-cs"/>
            </a:rPr>
            <a:t>470</a:t>
          </a:r>
          <a:r>
            <a:rPr kumimoji="1" lang="ja-JP" altLang="en-US" sz="1100">
              <a:solidFill>
                <a:schemeClr val="dk1"/>
              </a:solidFill>
              <a:latin typeface="+mn-lt"/>
              <a:ea typeface="+mn-ea"/>
              <a:cs typeface="+mn-cs"/>
            </a:rPr>
            <a:t>百万円取り崩したことにより，実質単年度収支は△</a:t>
          </a:r>
          <a:r>
            <a:rPr kumimoji="1" lang="en-US" altLang="ja-JP" sz="1100">
              <a:solidFill>
                <a:schemeClr val="dk1"/>
              </a:solidFill>
              <a:latin typeface="+mn-lt"/>
              <a:ea typeface="+mn-ea"/>
              <a:cs typeface="+mn-cs"/>
            </a:rPr>
            <a:t>416</a:t>
          </a:r>
          <a:r>
            <a:rPr kumimoji="1" lang="ja-JP" altLang="en-US" sz="1100">
              <a:solidFill>
                <a:schemeClr val="dk1"/>
              </a:solidFill>
              <a:latin typeface="+mn-lt"/>
              <a:ea typeface="+mn-ea"/>
              <a:cs typeface="+mn-cs"/>
            </a:rPr>
            <a:t>百万円と赤字が拡大した。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今後も財政調整基金繰入金に依存しない財政運営に向けた取組を継続する</a:t>
          </a:r>
          <a:r>
            <a:rPr kumimoji="1" lang="ja-JP" altLang="en-US" sz="1100">
              <a:solidFill>
                <a:schemeClr val="dk1"/>
              </a:solidFill>
              <a:latin typeface="+mn-lt"/>
              <a:ea typeface="+mn-ea"/>
              <a:cs typeface="+mn-cs"/>
            </a:rPr>
            <a:t>必要がある</a:t>
          </a:r>
          <a:r>
            <a:rPr kumimoji="1" lang="ja-JP" altLang="ja-JP" sz="1100">
              <a:solidFill>
                <a:schemeClr val="dk1"/>
              </a:solidFill>
              <a:latin typeface="+mn-lt"/>
              <a:ea typeface="+mn-ea"/>
              <a:cs typeface="+mn-cs"/>
            </a:rPr>
            <a:t>。</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その他の会計（黒字）は，公共下水道事業特別会計である。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各会計とも実質収支の赤字は生じていないが，公共下水道事業特別会計は，実質的な赤字を一般会計からの繰入金で補てんしており，経営の健全化に取組む必要がある。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12599869</v>
      </c>
      <c r="BO4" s="381"/>
      <c r="BP4" s="381"/>
      <c r="BQ4" s="381"/>
      <c r="BR4" s="381"/>
      <c r="BS4" s="381"/>
      <c r="BT4" s="381"/>
      <c r="BU4" s="382"/>
      <c r="BV4" s="380">
        <v>12626238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1.8</v>
      </c>
      <c r="CU4" s="387"/>
      <c r="CV4" s="387"/>
      <c r="CW4" s="387"/>
      <c r="CX4" s="387"/>
      <c r="CY4" s="387"/>
      <c r="CZ4" s="387"/>
      <c r="DA4" s="388"/>
      <c r="DB4" s="386">
        <v>1.2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12440056</v>
      </c>
      <c r="BO5" s="418"/>
      <c r="BP5" s="418"/>
      <c r="BQ5" s="418"/>
      <c r="BR5" s="418"/>
      <c r="BS5" s="418"/>
      <c r="BT5" s="418"/>
      <c r="BU5" s="419"/>
      <c r="BV5" s="417">
        <v>12495740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99.8</v>
      </c>
      <c r="CU5" s="415"/>
      <c r="CV5" s="415"/>
      <c r="CW5" s="415"/>
      <c r="CX5" s="415"/>
      <c r="CY5" s="415"/>
      <c r="CZ5" s="415"/>
      <c r="DA5" s="416"/>
      <c r="DB5" s="414">
        <v>97.1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159813</v>
      </c>
      <c r="BO6" s="418"/>
      <c r="BP6" s="418"/>
      <c r="BQ6" s="418"/>
      <c r="BR6" s="418"/>
      <c r="BS6" s="418"/>
      <c r="BT6" s="418"/>
      <c r="BU6" s="419"/>
      <c r="BV6" s="417">
        <v>130498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107</v>
      </c>
      <c r="CU6" s="455"/>
      <c r="CV6" s="455"/>
      <c r="CW6" s="455"/>
      <c r="CX6" s="455"/>
      <c r="CY6" s="455"/>
      <c r="CZ6" s="455"/>
      <c r="DA6" s="456"/>
      <c r="DB6" s="454">
        <v>105.9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29177</v>
      </c>
      <c r="BO7" s="418"/>
      <c r="BP7" s="418"/>
      <c r="BQ7" s="418"/>
      <c r="BR7" s="418"/>
      <c r="BS7" s="418"/>
      <c r="BT7" s="418"/>
      <c r="BU7" s="419"/>
      <c r="BV7" s="417">
        <v>44238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7116158</v>
      </c>
      <c r="CU7" s="418"/>
      <c r="CV7" s="418"/>
      <c r="CW7" s="418"/>
      <c r="CX7" s="418"/>
      <c r="CY7" s="418"/>
      <c r="CZ7" s="418"/>
      <c r="DA7" s="419"/>
      <c r="DB7" s="417">
        <v>7189267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130636</v>
      </c>
      <c r="BO8" s="418"/>
      <c r="BP8" s="418"/>
      <c r="BQ8" s="418"/>
      <c r="BR8" s="418"/>
      <c r="BS8" s="418"/>
      <c r="BT8" s="418"/>
      <c r="BU8" s="419"/>
      <c r="BV8" s="417">
        <v>86260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0.61</v>
      </c>
      <c r="CU8" s="458"/>
      <c r="CV8" s="458"/>
      <c r="CW8" s="458"/>
      <c r="CX8" s="458"/>
      <c r="CY8" s="458"/>
      <c r="CZ8" s="458"/>
      <c r="DA8" s="459"/>
      <c r="DB8" s="457">
        <v>0.62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26426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44376</v>
      </c>
      <c r="BO9" s="418"/>
      <c r="BP9" s="418"/>
      <c r="BQ9" s="418"/>
      <c r="BR9" s="418"/>
      <c r="BS9" s="418"/>
      <c r="BT9" s="418"/>
      <c r="BU9" s="419"/>
      <c r="BV9" s="417">
        <v>-35013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12.5</v>
      </c>
      <c r="CU9" s="415"/>
      <c r="CV9" s="415"/>
      <c r="CW9" s="415"/>
      <c r="CX9" s="415"/>
      <c r="CY9" s="415"/>
      <c r="CZ9" s="415"/>
      <c r="DA9" s="416"/>
      <c r="DB9" s="414">
        <v>11.8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28644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9922</v>
      </c>
      <c r="BO10" s="418"/>
      <c r="BP10" s="418"/>
      <c r="BQ10" s="418"/>
      <c r="BR10" s="418"/>
      <c r="BS10" s="418"/>
      <c r="BT10" s="418"/>
      <c r="BU10" s="419"/>
      <c r="BV10" s="417">
        <v>6317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26756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470000</v>
      </c>
      <c r="BO12" s="418"/>
      <c r="BP12" s="418"/>
      <c r="BQ12" s="418"/>
      <c r="BR12" s="418"/>
      <c r="BS12" s="418"/>
      <c r="BT12" s="418"/>
      <c r="BU12" s="419"/>
      <c r="BV12" s="417">
        <v>50000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26564</v>
      </c>
      <c r="S13" s="499"/>
      <c r="T13" s="499"/>
      <c r="U13" s="499"/>
      <c r="V13" s="500"/>
      <c r="W13" s="433" t="s">
        <v>124</v>
      </c>
      <c r="X13" s="434"/>
      <c r="Y13" s="434"/>
      <c r="Z13" s="434"/>
      <c r="AA13" s="434"/>
      <c r="AB13" s="424"/>
      <c r="AC13" s="468">
        <v>686</v>
      </c>
      <c r="AD13" s="469"/>
      <c r="AE13" s="469"/>
      <c r="AF13" s="469"/>
      <c r="AG13" s="508"/>
      <c r="AH13" s="468">
        <v>770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-415702</v>
      </c>
      <c r="BO13" s="418"/>
      <c r="BP13" s="418"/>
      <c r="BQ13" s="418"/>
      <c r="BR13" s="418"/>
      <c r="BS13" s="418"/>
      <c r="BT13" s="418"/>
      <c r="BU13" s="419"/>
      <c r="BV13" s="417">
        <v>-78696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7.5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27222</v>
      </c>
      <c r="S14" s="499"/>
      <c r="T14" s="499"/>
      <c r="U14" s="499"/>
      <c r="V14" s="500"/>
      <c r="W14" s="407"/>
      <c r="X14" s="408"/>
      <c r="Y14" s="408"/>
      <c r="Z14" s="408"/>
      <c r="AA14" s="408"/>
      <c r="AB14" s="397"/>
      <c r="AC14" s="501">
        <v>5.9</v>
      </c>
      <c r="AD14" s="502"/>
      <c r="AE14" s="502"/>
      <c r="AF14" s="502"/>
      <c r="AG14" s="503"/>
      <c r="AH14" s="501">
        <v>6.3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60.7</v>
      </c>
      <c r="CU14" s="513"/>
      <c r="CV14" s="513"/>
      <c r="CW14" s="513"/>
      <c r="CX14" s="513"/>
      <c r="CY14" s="513"/>
      <c r="CZ14" s="513"/>
      <c r="DA14" s="514"/>
      <c r="DB14" s="512">
        <v>45.2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27050</v>
      </c>
      <c r="S15" s="499"/>
      <c r="T15" s="499"/>
      <c r="U15" s="499"/>
      <c r="V15" s="500"/>
      <c r="W15" s="433" t="s">
        <v>130</v>
      </c>
      <c r="X15" s="434"/>
      <c r="Y15" s="434"/>
      <c r="Z15" s="434"/>
      <c r="AA15" s="434"/>
      <c r="AB15" s="424"/>
      <c r="AC15" s="468">
        <v>3499</v>
      </c>
      <c r="AD15" s="469"/>
      <c r="AE15" s="469"/>
      <c r="AF15" s="469"/>
      <c r="AG15" s="508"/>
      <c r="AH15" s="468">
        <v>3705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3401715</v>
      </c>
      <c r="BO15" s="381"/>
      <c r="BP15" s="381"/>
      <c r="BQ15" s="381"/>
      <c r="BR15" s="381"/>
      <c r="BS15" s="381"/>
      <c r="BT15" s="381"/>
      <c r="BU15" s="382"/>
      <c r="BV15" s="380">
        <v>3383703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30.1</v>
      </c>
      <c r="AD16" s="502"/>
      <c r="AE16" s="502"/>
      <c r="AF16" s="502"/>
      <c r="AG16" s="503"/>
      <c r="AH16" s="501">
        <v>30.1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5691204</v>
      </c>
      <c r="BO16" s="418"/>
      <c r="BP16" s="418"/>
      <c r="BQ16" s="418"/>
      <c r="BR16" s="418"/>
      <c r="BS16" s="418"/>
      <c r="BT16" s="418"/>
      <c r="BU16" s="419"/>
      <c r="BV16" s="417">
        <v>5651787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7424</v>
      </c>
      <c r="AD17" s="469"/>
      <c r="AE17" s="469"/>
      <c r="AF17" s="469"/>
      <c r="AG17" s="508"/>
      <c r="AH17" s="468">
        <v>7814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4341805</v>
      </c>
      <c r="BO17" s="418"/>
      <c r="BP17" s="418"/>
      <c r="BQ17" s="418"/>
      <c r="BR17" s="418"/>
      <c r="BS17" s="418"/>
      <c r="BT17" s="418"/>
      <c r="BU17" s="419"/>
      <c r="BV17" s="417">
        <v>4306011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118.23</v>
      </c>
      <c r="M18" s="530"/>
      <c r="N18" s="530"/>
      <c r="O18" s="530"/>
      <c r="P18" s="530"/>
      <c r="Q18" s="530"/>
      <c r="R18" s="531"/>
      <c r="S18" s="531"/>
      <c r="T18" s="531"/>
      <c r="U18" s="531"/>
      <c r="V18" s="532"/>
      <c r="W18" s="435"/>
      <c r="X18" s="436"/>
      <c r="Y18" s="436"/>
      <c r="Z18" s="436"/>
      <c r="AA18" s="436"/>
      <c r="AB18" s="427"/>
      <c r="AC18" s="533">
        <v>64</v>
      </c>
      <c r="AD18" s="534"/>
      <c r="AE18" s="534"/>
      <c r="AF18" s="534"/>
      <c r="AG18" s="535"/>
      <c r="AH18" s="533">
        <v>63.6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7221824</v>
      </c>
      <c r="BO18" s="418"/>
      <c r="BP18" s="418"/>
      <c r="BQ18" s="418"/>
      <c r="BR18" s="418"/>
      <c r="BS18" s="418"/>
      <c r="BT18" s="418"/>
      <c r="BU18" s="419"/>
      <c r="BV18" s="417">
        <v>7161566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8243650</v>
      </c>
      <c r="BO19" s="418"/>
      <c r="BP19" s="418"/>
      <c r="BQ19" s="418"/>
      <c r="BR19" s="418"/>
      <c r="BS19" s="418"/>
      <c r="BT19" s="418"/>
      <c r="BU19" s="419"/>
      <c r="BV19" s="417">
        <v>8004454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11204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11652266</v>
      </c>
      <c r="BO23" s="418"/>
      <c r="BP23" s="418"/>
      <c r="BQ23" s="418"/>
      <c r="BR23" s="418"/>
      <c r="BS23" s="418"/>
      <c r="BT23" s="418"/>
      <c r="BU23" s="419"/>
      <c r="BV23" s="417">
        <v>11733018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8150</v>
      </c>
      <c r="R24" s="469"/>
      <c r="S24" s="469"/>
      <c r="T24" s="469"/>
      <c r="U24" s="469"/>
      <c r="V24" s="508"/>
      <c r="W24" s="563"/>
      <c r="X24" s="551"/>
      <c r="Y24" s="552"/>
      <c r="Z24" s="467" t="s">
        <v>154</v>
      </c>
      <c r="AA24" s="447"/>
      <c r="AB24" s="447"/>
      <c r="AC24" s="447"/>
      <c r="AD24" s="447"/>
      <c r="AE24" s="447"/>
      <c r="AF24" s="447"/>
      <c r="AG24" s="448"/>
      <c r="AH24" s="468">
        <v>224</v>
      </c>
      <c r="AI24" s="469"/>
      <c r="AJ24" s="469"/>
      <c r="AK24" s="469"/>
      <c r="AL24" s="508"/>
      <c r="AM24" s="468">
        <v>734944</v>
      </c>
      <c r="AN24" s="469"/>
      <c r="AO24" s="469"/>
      <c r="AP24" s="469"/>
      <c r="AQ24" s="469"/>
      <c r="AR24" s="508"/>
      <c r="AS24" s="468">
        <v>3281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10769054</v>
      </c>
      <c r="BO24" s="418"/>
      <c r="BP24" s="418"/>
      <c r="BQ24" s="418"/>
      <c r="BR24" s="418"/>
      <c r="BS24" s="418"/>
      <c r="BT24" s="418"/>
      <c r="BU24" s="419"/>
      <c r="BV24" s="417">
        <v>10824438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6650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1781834</v>
      </c>
      <c r="BO25" s="381"/>
      <c r="BP25" s="381"/>
      <c r="BQ25" s="381"/>
      <c r="BR25" s="381"/>
      <c r="BS25" s="381"/>
      <c r="BT25" s="381"/>
      <c r="BU25" s="382"/>
      <c r="BV25" s="380">
        <v>1246663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6100</v>
      </c>
      <c r="R26" s="469"/>
      <c r="S26" s="469"/>
      <c r="T26" s="469"/>
      <c r="U26" s="469"/>
      <c r="V26" s="508"/>
      <c r="W26" s="563"/>
      <c r="X26" s="551"/>
      <c r="Y26" s="552"/>
      <c r="Z26" s="467" t="s">
        <v>160</v>
      </c>
      <c r="AA26" s="573"/>
      <c r="AB26" s="573"/>
      <c r="AC26" s="573"/>
      <c r="AD26" s="573"/>
      <c r="AE26" s="573"/>
      <c r="AF26" s="573"/>
      <c r="AG26" s="574"/>
      <c r="AH26" s="468">
        <v>10</v>
      </c>
      <c r="AI26" s="469"/>
      <c r="AJ26" s="469"/>
      <c r="AK26" s="469"/>
      <c r="AL26" s="508"/>
      <c r="AM26" s="468">
        <v>38070</v>
      </c>
      <c r="AN26" s="469"/>
      <c r="AO26" s="469"/>
      <c r="AP26" s="469"/>
      <c r="AQ26" s="469"/>
      <c r="AR26" s="508"/>
      <c r="AS26" s="468">
        <v>3807</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4400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12824</v>
      </c>
      <c r="AN27" s="469"/>
      <c r="AO27" s="469"/>
      <c r="AP27" s="469"/>
      <c r="AQ27" s="469"/>
      <c r="AR27" s="508"/>
      <c r="AS27" s="468">
        <v>3206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434358</v>
      </c>
      <c r="BO27" s="587"/>
      <c r="BP27" s="587"/>
      <c r="BQ27" s="587"/>
      <c r="BR27" s="587"/>
      <c r="BS27" s="587"/>
      <c r="BT27" s="587"/>
      <c r="BU27" s="588"/>
      <c r="BV27" s="586">
        <v>434358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3950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1490531</v>
      </c>
      <c r="BO28" s="381"/>
      <c r="BP28" s="381"/>
      <c r="BQ28" s="381"/>
      <c r="BR28" s="381"/>
      <c r="BS28" s="381"/>
      <c r="BT28" s="381"/>
      <c r="BU28" s="382"/>
      <c r="BV28" s="380">
        <v>1911108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12</v>
      </c>
      <c r="M29" s="469"/>
      <c r="N29" s="469"/>
      <c r="O29" s="469"/>
      <c r="P29" s="508"/>
      <c r="Q29" s="468">
        <v>3550</v>
      </c>
      <c r="R29" s="469"/>
      <c r="S29" s="469"/>
      <c r="T29" s="469"/>
      <c r="U29" s="469"/>
      <c r="V29" s="508"/>
      <c r="W29" s="564"/>
      <c r="X29" s="565"/>
      <c r="Y29" s="566"/>
      <c r="Z29" s="467" t="s">
        <v>170</v>
      </c>
      <c r="AA29" s="447"/>
      <c r="AB29" s="447"/>
      <c r="AC29" s="447"/>
      <c r="AD29" s="447"/>
      <c r="AE29" s="447"/>
      <c r="AF29" s="447"/>
      <c r="AG29" s="448"/>
      <c r="AH29" s="468">
        <v>228</v>
      </c>
      <c r="AI29" s="469"/>
      <c r="AJ29" s="469"/>
      <c r="AK29" s="469"/>
      <c r="AL29" s="508"/>
      <c r="AM29" s="468">
        <v>747768</v>
      </c>
      <c r="AN29" s="469"/>
      <c r="AO29" s="469"/>
      <c r="AP29" s="469"/>
      <c r="AQ29" s="469"/>
      <c r="AR29" s="508"/>
      <c r="AS29" s="468">
        <v>3280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38978</v>
      </c>
      <c r="BO29" s="418"/>
      <c r="BP29" s="418"/>
      <c r="BQ29" s="418"/>
      <c r="BR29" s="418"/>
      <c r="BS29" s="418"/>
      <c r="BT29" s="418"/>
      <c r="BU29" s="419"/>
      <c r="BV29" s="417">
        <v>43038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102.5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1355800</v>
      </c>
      <c r="BO30" s="587"/>
      <c r="BP30" s="587"/>
      <c r="BQ30" s="587"/>
      <c r="BR30" s="587"/>
      <c r="BS30" s="587"/>
      <c r="BT30" s="587"/>
      <c r="BU30" s="588"/>
      <c r="BV30" s="586">
        <v>1564372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広島県信用保証協会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貸付資金特別会計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後期高齢者医療広域連合（特別会計）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竹原流通センター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港湾事業特別会計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広島中央環境衛生組合</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いいね竹原</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公共用地先行取得事業特別会計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広島県市町総合事務組合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3" t="s">
        <v>528</v>
      </c>
      <c r="D34" s="1183"/>
      <c r="E34" s="1184"/>
      <c r="F34" s="32">
        <v>9.73</v>
      </c>
      <c r="G34" s="33">
        <v>10.64</v>
      </c>
      <c r="H34" s="33">
        <v>9.83</v>
      </c>
      <c r="I34" s="33">
        <v>10.39</v>
      </c>
      <c r="J34" s="34">
        <v>11.53</v>
      </c>
      <c r="K34" s="22"/>
      <c r="L34" s="22"/>
      <c r="M34" s="22"/>
      <c r="N34" s="22"/>
      <c r="O34" s="22"/>
      <c r="P34" s="22"/>
    </row>
    <row r="35" spans="1:16" ht="39" customHeight="1">
      <c r="A35" s="22"/>
      <c r="B35" s="35"/>
      <c r="C35" s="1177" t="s">
        <v>529</v>
      </c>
      <c r="D35" s="1178"/>
      <c r="E35" s="1179"/>
      <c r="F35" s="36">
        <v>2.37</v>
      </c>
      <c r="G35" s="37">
        <v>2.2799999999999998</v>
      </c>
      <c r="H35" s="37">
        <v>1.6</v>
      </c>
      <c r="I35" s="37">
        <v>1.08</v>
      </c>
      <c r="J35" s="38">
        <v>1.69</v>
      </c>
      <c r="K35" s="22"/>
      <c r="L35" s="22"/>
      <c r="M35" s="22"/>
      <c r="N35" s="22"/>
      <c r="O35" s="22"/>
      <c r="P35" s="22"/>
    </row>
    <row r="36" spans="1:16" ht="39" customHeight="1">
      <c r="A36" s="22"/>
      <c r="B36" s="35"/>
      <c r="C36" s="1177" t="s">
        <v>530</v>
      </c>
      <c r="D36" s="1178"/>
      <c r="E36" s="1179"/>
      <c r="F36" s="36">
        <v>0.25</v>
      </c>
      <c r="G36" s="37">
        <v>0.19</v>
      </c>
      <c r="H36" s="37">
        <v>0.41</v>
      </c>
      <c r="I36" s="37">
        <v>0.96</v>
      </c>
      <c r="J36" s="38">
        <v>1.32</v>
      </c>
      <c r="K36" s="22"/>
      <c r="L36" s="22"/>
      <c r="M36" s="22"/>
      <c r="N36" s="22"/>
      <c r="O36" s="22"/>
      <c r="P36" s="22"/>
    </row>
    <row r="37" spans="1:16" ht="39" customHeight="1">
      <c r="A37" s="22"/>
      <c r="B37" s="35"/>
      <c r="C37" s="1177" t="s">
        <v>531</v>
      </c>
      <c r="D37" s="1178"/>
      <c r="E37" s="1179"/>
      <c r="F37" s="36">
        <v>0</v>
      </c>
      <c r="G37" s="37">
        <v>0.54</v>
      </c>
      <c r="H37" s="37">
        <v>0.13</v>
      </c>
      <c r="I37" s="37">
        <v>0.02</v>
      </c>
      <c r="J37" s="38">
        <v>0.74</v>
      </c>
      <c r="K37" s="22"/>
      <c r="L37" s="22"/>
      <c r="M37" s="22"/>
      <c r="N37" s="22"/>
      <c r="O37" s="22"/>
      <c r="P37" s="22"/>
    </row>
    <row r="38" spans="1:16" ht="39" customHeight="1">
      <c r="A38" s="22"/>
      <c r="B38" s="35"/>
      <c r="C38" s="1177" t="s">
        <v>532</v>
      </c>
      <c r="D38" s="1178"/>
      <c r="E38" s="1179"/>
      <c r="F38" s="36">
        <v>0.14000000000000001</v>
      </c>
      <c r="G38" s="37">
        <v>0.19</v>
      </c>
      <c r="H38" s="37">
        <v>0.11</v>
      </c>
      <c r="I38" s="37">
        <v>0.11</v>
      </c>
      <c r="J38" s="38">
        <v>0.13</v>
      </c>
      <c r="K38" s="22"/>
      <c r="L38" s="22"/>
      <c r="M38" s="22"/>
      <c r="N38" s="22"/>
      <c r="O38" s="22"/>
      <c r="P38" s="22"/>
    </row>
    <row r="39" spans="1:16" ht="39" customHeight="1">
      <c r="A39" s="22"/>
      <c r="B39" s="35"/>
      <c r="C39" s="1177" t="s">
        <v>533</v>
      </c>
      <c r="D39" s="1178"/>
      <c r="E39" s="1179"/>
      <c r="F39" s="36">
        <v>0.01</v>
      </c>
      <c r="G39" s="37">
        <v>0.01</v>
      </c>
      <c r="H39" s="37">
        <v>0.01</v>
      </c>
      <c r="I39" s="37">
        <v>0</v>
      </c>
      <c r="J39" s="38">
        <v>0.01</v>
      </c>
      <c r="K39" s="22"/>
      <c r="L39" s="22"/>
      <c r="M39" s="22"/>
      <c r="N39" s="22"/>
      <c r="O39" s="22"/>
      <c r="P39" s="22"/>
    </row>
    <row r="40" spans="1:16" ht="39" customHeight="1">
      <c r="A40" s="22"/>
      <c r="B40" s="35"/>
      <c r="C40" s="1177" t="s">
        <v>534</v>
      </c>
      <c r="D40" s="1178"/>
      <c r="E40" s="1179"/>
      <c r="F40" s="36">
        <v>0</v>
      </c>
      <c r="G40" s="37">
        <v>0</v>
      </c>
      <c r="H40" s="37">
        <v>0</v>
      </c>
      <c r="I40" s="37">
        <v>0</v>
      </c>
      <c r="J40" s="38">
        <v>0</v>
      </c>
      <c r="K40" s="22"/>
      <c r="L40" s="22"/>
      <c r="M40" s="22"/>
      <c r="N40" s="22"/>
      <c r="O40" s="22"/>
      <c r="P40" s="22"/>
    </row>
    <row r="41" spans="1:16" ht="39" customHeight="1">
      <c r="A41" s="22"/>
      <c r="B41" s="35"/>
      <c r="C41" s="1177" t="s">
        <v>535</v>
      </c>
      <c r="D41" s="1178"/>
      <c r="E41" s="1179"/>
      <c r="F41" s="36">
        <v>0</v>
      </c>
      <c r="G41" s="37">
        <v>0</v>
      </c>
      <c r="H41" s="37">
        <v>0</v>
      </c>
      <c r="I41" s="37">
        <v>0</v>
      </c>
      <c r="J41" s="38">
        <v>0</v>
      </c>
      <c r="K41" s="22"/>
      <c r="L41" s="22"/>
      <c r="M41" s="22"/>
      <c r="N41" s="22"/>
      <c r="O41" s="22"/>
      <c r="P41" s="22"/>
    </row>
    <row r="42" spans="1:16" ht="39" customHeight="1">
      <c r="A42" s="22"/>
      <c r="B42" s="39"/>
      <c r="C42" s="1177" t="s">
        <v>536</v>
      </c>
      <c r="D42" s="1178"/>
      <c r="E42" s="1179"/>
      <c r="F42" s="36" t="s">
        <v>479</v>
      </c>
      <c r="G42" s="37" t="s">
        <v>479</v>
      </c>
      <c r="H42" s="37" t="s">
        <v>479</v>
      </c>
      <c r="I42" s="37" t="s">
        <v>479</v>
      </c>
      <c r="J42" s="38" t="s">
        <v>479</v>
      </c>
      <c r="K42" s="22"/>
      <c r="L42" s="22"/>
      <c r="M42" s="22"/>
      <c r="N42" s="22"/>
      <c r="O42" s="22"/>
      <c r="P42" s="22"/>
    </row>
    <row r="43" spans="1:16" ht="39" customHeight="1" thickBot="1">
      <c r="A43" s="22"/>
      <c r="B43" s="40"/>
      <c r="C43" s="1180" t="s">
        <v>537</v>
      </c>
      <c r="D43" s="1181"/>
      <c r="E43" s="1182"/>
      <c r="F43" s="41">
        <v>0.05</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3" t="s">
        <v>11</v>
      </c>
      <c r="C45" s="1194"/>
      <c r="D45" s="58"/>
      <c r="E45" s="1199" t="s">
        <v>12</v>
      </c>
      <c r="F45" s="1199"/>
      <c r="G45" s="1199"/>
      <c r="H45" s="1199"/>
      <c r="I45" s="1199"/>
      <c r="J45" s="1200"/>
      <c r="K45" s="59">
        <v>985</v>
      </c>
      <c r="L45" s="60">
        <v>970</v>
      </c>
      <c r="M45" s="60">
        <v>981</v>
      </c>
      <c r="N45" s="60">
        <v>975</v>
      </c>
      <c r="O45" s="61">
        <v>1062</v>
      </c>
      <c r="P45" s="48"/>
      <c r="Q45" s="48"/>
      <c r="R45" s="48"/>
      <c r="S45" s="48"/>
      <c r="T45" s="48"/>
      <c r="U45" s="48"/>
    </row>
    <row r="46" spans="1:21" ht="30.75" customHeight="1">
      <c r="A46" s="48"/>
      <c r="B46" s="1195"/>
      <c r="C46" s="1196"/>
      <c r="D46" s="62"/>
      <c r="E46" s="1187" t="s">
        <v>13</v>
      </c>
      <c r="F46" s="1187"/>
      <c r="G46" s="1187"/>
      <c r="H46" s="1187"/>
      <c r="I46" s="1187"/>
      <c r="J46" s="1188"/>
      <c r="K46" s="63" t="s">
        <v>479</v>
      </c>
      <c r="L46" s="64" t="s">
        <v>479</v>
      </c>
      <c r="M46" s="64" t="s">
        <v>479</v>
      </c>
      <c r="N46" s="64" t="s">
        <v>479</v>
      </c>
      <c r="O46" s="65" t="s">
        <v>479</v>
      </c>
      <c r="P46" s="48"/>
      <c r="Q46" s="48"/>
      <c r="R46" s="48"/>
      <c r="S46" s="48"/>
      <c r="T46" s="48"/>
      <c r="U46" s="48"/>
    </row>
    <row r="47" spans="1:21" ht="30.75" customHeight="1">
      <c r="A47" s="48"/>
      <c r="B47" s="1195"/>
      <c r="C47" s="1196"/>
      <c r="D47" s="62"/>
      <c r="E47" s="1187" t="s">
        <v>14</v>
      </c>
      <c r="F47" s="1187"/>
      <c r="G47" s="1187"/>
      <c r="H47" s="1187"/>
      <c r="I47" s="1187"/>
      <c r="J47" s="1188"/>
      <c r="K47" s="63" t="s">
        <v>479</v>
      </c>
      <c r="L47" s="64" t="s">
        <v>479</v>
      </c>
      <c r="M47" s="64" t="s">
        <v>479</v>
      </c>
      <c r="N47" s="64" t="s">
        <v>479</v>
      </c>
      <c r="O47" s="65" t="s">
        <v>479</v>
      </c>
      <c r="P47" s="48"/>
      <c r="Q47" s="48"/>
      <c r="R47" s="48"/>
      <c r="S47" s="48"/>
      <c r="T47" s="48"/>
      <c r="U47" s="48"/>
    </row>
    <row r="48" spans="1:21" ht="30.75" customHeight="1">
      <c r="A48" s="48"/>
      <c r="B48" s="1195"/>
      <c r="C48" s="1196"/>
      <c r="D48" s="62"/>
      <c r="E48" s="1187" t="s">
        <v>15</v>
      </c>
      <c r="F48" s="1187"/>
      <c r="G48" s="1187"/>
      <c r="H48" s="1187"/>
      <c r="I48" s="1187"/>
      <c r="J48" s="1188"/>
      <c r="K48" s="63">
        <v>234</v>
      </c>
      <c r="L48" s="64">
        <v>241</v>
      </c>
      <c r="M48" s="64">
        <v>254</v>
      </c>
      <c r="N48" s="64">
        <v>266</v>
      </c>
      <c r="O48" s="65">
        <v>276</v>
      </c>
      <c r="P48" s="48"/>
      <c r="Q48" s="48"/>
      <c r="R48" s="48"/>
      <c r="S48" s="48"/>
      <c r="T48" s="48"/>
      <c r="U48" s="48"/>
    </row>
    <row r="49" spans="1:21" ht="30.75" customHeight="1">
      <c r="A49" s="48"/>
      <c r="B49" s="1195"/>
      <c r="C49" s="1196"/>
      <c r="D49" s="62"/>
      <c r="E49" s="1187" t="s">
        <v>16</v>
      </c>
      <c r="F49" s="1187"/>
      <c r="G49" s="1187"/>
      <c r="H49" s="1187"/>
      <c r="I49" s="1187"/>
      <c r="J49" s="1188"/>
      <c r="K49" s="63">
        <v>53</v>
      </c>
      <c r="L49" s="64">
        <v>61</v>
      </c>
      <c r="M49" s="64">
        <v>71</v>
      </c>
      <c r="N49" s="64">
        <v>78</v>
      </c>
      <c r="O49" s="65">
        <v>86</v>
      </c>
      <c r="P49" s="48"/>
      <c r="Q49" s="48"/>
      <c r="R49" s="48"/>
      <c r="S49" s="48"/>
      <c r="T49" s="48"/>
      <c r="U49" s="48"/>
    </row>
    <row r="50" spans="1:21" ht="30.75" customHeight="1">
      <c r="A50" s="48"/>
      <c r="B50" s="1195"/>
      <c r="C50" s="1196"/>
      <c r="D50" s="62"/>
      <c r="E50" s="1187" t="s">
        <v>17</v>
      </c>
      <c r="F50" s="1187"/>
      <c r="G50" s="1187"/>
      <c r="H50" s="1187"/>
      <c r="I50" s="1187"/>
      <c r="J50" s="1188"/>
      <c r="K50" s="63">
        <v>6</v>
      </c>
      <c r="L50" s="64">
        <v>4</v>
      </c>
      <c r="M50" s="64" t="s">
        <v>479</v>
      </c>
      <c r="N50" s="64" t="s">
        <v>479</v>
      </c>
      <c r="O50" s="65" t="s">
        <v>479</v>
      </c>
      <c r="P50" s="48"/>
      <c r="Q50" s="48"/>
      <c r="R50" s="48"/>
      <c r="S50" s="48"/>
      <c r="T50" s="48"/>
      <c r="U50" s="48"/>
    </row>
    <row r="51" spans="1:21" ht="30.75" customHeight="1">
      <c r="A51" s="48"/>
      <c r="B51" s="1197"/>
      <c r="C51" s="1198"/>
      <c r="D51" s="66"/>
      <c r="E51" s="1187" t="s">
        <v>18</v>
      </c>
      <c r="F51" s="1187"/>
      <c r="G51" s="1187"/>
      <c r="H51" s="1187"/>
      <c r="I51" s="1187"/>
      <c r="J51" s="1188"/>
      <c r="K51" s="63">
        <v>1</v>
      </c>
      <c r="L51" s="64">
        <v>1</v>
      </c>
      <c r="M51" s="64">
        <v>4</v>
      </c>
      <c r="N51" s="64">
        <v>1</v>
      </c>
      <c r="O51" s="65">
        <v>1</v>
      </c>
      <c r="P51" s="48"/>
      <c r="Q51" s="48"/>
      <c r="R51" s="48"/>
      <c r="S51" s="48"/>
      <c r="T51" s="48"/>
      <c r="U51" s="48"/>
    </row>
    <row r="52" spans="1:21" ht="30.75" customHeight="1">
      <c r="A52" s="48"/>
      <c r="B52" s="1185" t="s">
        <v>19</v>
      </c>
      <c r="C52" s="1186"/>
      <c r="D52" s="66"/>
      <c r="E52" s="1187" t="s">
        <v>20</v>
      </c>
      <c r="F52" s="1187"/>
      <c r="G52" s="1187"/>
      <c r="H52" s="1187"/>
      <c r="I52" s="1187"/>
      <c r="J52" s="1188"/>
      <c r="K52" s="63">
        <v>796</v>
      </c>
      <c r="L52" s="64">
        <v>811</v>
      </c>
      <c r="M52" s="64">
        <v>837</v>
      </c>
      <c r="N52" s="64">
        <v>828</v>
      </c>
      <c r="O52" s="65">
        <v>853</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483</v>
      </c>
      <c r="L53" s="69">
        <v>466</v>
      </c>
      <c r="M53" s="69">
        <v>473</v>
      </c>
      <c r="N53" s="69">
        <v>492</v>
      </c>
      <c r="O53" s="70">
        <v>572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1" t="s">
        <v>24</v>
      </c>
      <c r="C41" s="1202"/>
      <c r="D41" s="81"/>
      <c r="E41" s="1207" t="s">
        <v>25</v>
      </c>
      <c r="F41" s="1207"/>
      <c r="G41" s="1207"/>
      <c r="H41" s="1208"/>
      <c r="I41" s="82">
        <v>10020</v>
      </c>
      <c r="J41" s="83">
        <v>10793</v>
      </c>
      <c r="K41" s="83">
        <v>11185</v>
      </c>
      <c r="L41" s="83">
        <v>11733</v>
      </c>
      <c r="M41" s="84">
        <v>11652</v>
      </c>
    </row>
    <row r="42" spans="2:13" ht="27.75" customHeight="1">
      <c r="B42" s="1203"/>
      <c r="C42" s="1204"/>
      <c r="D42" s="85"/>
      <c r="E42" s="1209" t="s">
        <v>26</v>
      </c>
      <c r="F42" s="1209"/>
      <c r="G42" s="1209"/>
      <c r="H42" s="1210"/>
      <c r="I42" s="86">
        <v>4</v>
      </c>
      <c r="J42" s="87" t="s">
        <v>479</v>
      </c>
      <c r="K42" s="87" t="s">
        <v>479</v>
      </c>
      <c r="L42" s="87" t="s">
        <v>479</v>
      </c>
      <c r="M42" s="88" t="s">
        <v>479</v>
      </c>
    </row>
    <row r="43" spans="2:13" ht="27.75" customHeight="1">
      <c r="B43" s="1203"/>
      <c r="C43" s="1204"/>
      <c r="D43" s="85"/>
      <c r="E43" s="1209" t="s">
        <v>27</v>
      </c>
      <c r="F43" s="1209"/>
      <c r="G43" s="1209"/>
      <c r="H43" s="1210"/>
      <c r="I43" s="86">
        <v>4154</v>
      </c>
      <c r="J43" s="87">
        <v>4001</v>
      </c>
      <c r="K43" s="87">
        <v>4355</v>
      </c>
      <c r="L43" s="87">
        <v>4761</v>
      </c>
      <c r="M43" s="88">
        <v>5144</v>
      </c>
    </row>
    <row r="44" spans="2:13" ht="27.75" customHeight="1">
      <c r="B44" s="1203"/>
      <c r="C44" s="1204"/>
      <c r="D44" s="85"/>
      <c r="E44" s="1209" t="s">
        <v>28</v>
      </c>
      <c r="F44" s="1209"/>
      <c r="G44" s="1209"/>
      <c r="H44" s="1210"/>
      <c r="I44" s="86">
        <v>475</v>
      </c>
      <c r="J44" s="87">
        <v>479</v>
      </c>
      <c r="K44" s="87">
        <v>417</v>
      </c>
      <c r="L44" s="87">
        <v>344</v>
      </c>
      <c r="M44" s="88">
        <v>264</v>
      </c>
    </row>
    <row r="45" spans="2:13" ht="27.75" customHeight="1">
      <c r="B45" s="1203"/>
      <c r="C45" s="1204"/>
      <c r="D45" s="85"/>
      <c r="E45" s="1209" t="s">
        <v>29</v>
      </c>
      <c r="F45" s="1209"/>
      <c r="G45" s="1209"/>
      <c r="H45" s="1210"/>
      <c r="I45" s="86">
        <v>2260</v>
      </c>
      <c r="J45" s="87">
        <v>2022</v>
      </c>
      <c r="K45" s="87">
        <v>1821</v>
      </c>
      <c r="L45" s="87">
        <v>1682</v>
      </c>
      <c r="M45" s="88">
        <v>1702</v>
      </c>
    </row>
    <row r="46" spans="2:13" ht="27.75" customHeight="1">
      <c r="B46" s="1203"/>
      <c r="C46" s="1204"/>
      <c r="D46" s="89"/>
      <c r="E46" s="1209" t="s">
        <v>30</v>
      </c>
      <c r="F46" s="1209"/>
      <c r="G46" s="1209"/>
      <c r="H46" s="1210"/>
      <c r="I46" s="86">
        <v>2</v>
      </c>
      <c r="J46" s="87">
        <v>2</v>
      </c>
      <c r="K46" s="87">
        <v>2</v>
      </c>
      <c r="L46" s="87">
        <v>1</v>
      </c>
      <c r="M46" s="88">
        <v>1</v>
      </c>
    </row>
    <row r="47" spans="2:13" ht="27.75" customHeight="1">
      <c r="B47" s="1203"/>
      <c r="C47" s="1204"/>
      <c r="D47" s="90"/>
      <c r="E47" s="1211" t="s">
        <v>31</v>
      </c>
      <c r="F47" s="1212"/>
      <c r="G47" s="1212"/>
      <c r="H47" s="1213"/>
      <c r="I47" s="86" t="s">
        <v>479</v>
      </c>
      <c r="J47" s="87" t="s">
        <v>479</v>
      </c>
      <c r="K47" s="87" t="s">
        <v>479</v>
      </c>
      <c r="L47" s="87" t="s">
        <v>479</v>
      </c>
      <c r="M47" s="88" t="s">
        <v>479</v>
      </c>
    </row>
    <row r="48" spans="2:13" ht="27.75" customHeight="1">
      <c r="B48" s="1203"/>
      <c r="C48" s="1204"/>
      <c r="D48" s="85"/>
      <c r="E48" s="1209" t="s">
        <v>32</v>
      </c>
      <c r="F48" s="1209"/>
      <c r="G48" s="1209"/>
      <c r="H48" s="1210"/>
      <c r="I48" s="86" t="s">
        <v>479</v>
      </c>
      <c r="J48" s="87" t="s">
        <v>479</v>
      </c>
      <c r="K48" s="87" t="s">
        <v>479</v>
      </c>
      <c r="L48" s="87" t="s">
        <v>479</v>
      </c>
      <c r="M48" s="88" t="s">
        <v>479</v>
      </c>
    </row>
    <row r="49" spans="2:13" ht="27.75" customHeight="1">
      <c r="B49" s="1205"/>
      <c r="C49" s="1206"/>
      <c r="D49" s="85"/>
      <c r="E49" s="1209" t="s">
        <v>33</v>
      </c>
      <c r="F49" s="1209"/>
      <c r="G49" s="1209"/>
      <c r="H49" s="1210"/>
      <c r="I49" s="86" t="s">
        <v>479</v>
      </c>
      <c r="J49" s="87" t="s">
        <v>479</v>
      </c>
      <c r="K49" s="87" t="s">
        <v>479</v>
      </c>
      <c r="L49" s="87" t="s">
        <v>479</v>
      </c>
      <c r="M49" s="88" t="s">
        <v>479</v>
      </c>
    </row>
    <row r="50" spans="2:13" ht="27.75" customHeight="1">
      <c r="B50" s="1214" t="s">
        <v>34</v>
      </c>
      <c r="C50" s="1215"/>
      <c r="D50" s="91"/>
      <c r="E50" s="1209" t="s">
        <v>35</v>
      </c>
      <c r="F50" s="1209"/>
      <c r="G50" s="1209"/>
      <c r="H50" s="1210"/>
      <c r="I50" s="86">
        <v>4861</v>
      </c>
      <c r="J50" s="87">
        <v>4792</v>
      </c>
      <c r="K50" s="87">
        <v>4590</v>
      </c>
      <c r="L50" s="87">
        <v>4525</v>
      </c>
      <c r="M50" s="88">
        <v>3938</v>
      </c>
    </row>
    <row r="51" spans="2:13" ht="27.75" customHeight="1">
      <c r="B51" s="1203"/>
      <c r="C51" s="1204"/>
      <c r="D51" s="85"/>
      <c r="E51" s="1209" t="s">
        <v>36</v>
      </c>
      <c r="F51" s="1209"/>
      <c r="G51" s="1209"/>
      <c r="H51" s="1210"/>
      <c r="I51" s="86">
        <v>406</v>
      </c>
      <c r="J51" s="87">
        <v>372</v>
      </c>
      <c r="K51" s="87">
        <v>340</v>
      </c>
      <c r="L51" s="87">
        <v>277</v>
      </c>
      <c r="M51" s="88">
        <v>211</v>
      </c>
    </row>
    <row r="52" spans="2:13" ht="27.75" customHeight="1">
      <c r="B52" s="1205"/>
      <c r="C52" s="1206"/>
      <c r="D52" s="85"/>
      <c r="E52" s="1209" t="s">
        <v>37</v>
      </c>
      <c r="F52" s="1209"/>
      <c r="G52" s="1209"/>
      <c r="H52" s="1210"/>
      <c r="I52" s="86">
        <v>9741</v>
      </c>
      <c r="J52" s="87">
        <v>10072</v>
      </c>
      <c r="K52" s="87">
        <v>10538</v>
      </c>
      <c r="L52" s="87">
        <v>10827</v>
      </c>
      <c r="M52" s="88">
        <v>10790</v>
      </c>
    </row>
    <row r="53" spans="2:13" ht="27.75" customHeight="1" thickBot="1">
      <c r="B53" s="1216" t="s">
        <v>21</v>
      </c>
      <c r="C53" s="1217"/>
      <c r="D53" s="92"/>
      <c r="E53" s="1218" t="s">
        <v>38</v>
      </c>
      <c r="F53" s="1218"/>
      <c r="G53" s="1218"/>
      <c r="H53" s="1219"/>
      <c r="I53" s="93">
        <v>1907</v>
      </c>
      <c r="J53" s="94">
        <v>2060</v>
      </c>
      <c r="K53" s="94">
        <v>2313</v>
      </c>
      <c r="L53" s="94">
        <v>2892</v>
      </c>
      <c r="M53" s="95">
        <v>3824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64"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557</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557</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556</v>
      </c>
      <c r="C41" s="248"/>
      <c r="D41" s="248"/>
      <c r="E41" s="248"/>
      <c r="F41" s="248"/>
      <c r="G41" s="248"/>
      <c r="H41" s="248"/>
      <c r="I41" s="248"/>
      <c r="J41" s="248"/>
      <c r="K41" s="248"/>
      <c r="L41" s="248"/>
      <c r="M41" s="248"/>
      <c r="N41" s="248"/>
      <c r="O41" s="248"/>
      <c r="P41" s="249"/>
    </row>
    <row r="42" spans="2:17" ht="13.5">
      <c r="B42" s="250"/>
      <c r="C42" s="246"/>
      <c r="D42" s="246"/>
      <c r="E42" s="246"/>
      <c r="F42" s="246"/>
      <c r="G42" s="355" t="s">
        <v>553</v>
      </c>
      <c r="I42" s="354"/>
      <c r="J42" s="354"/>
      <c r="K42" s="354"/>
      <c r="L42" s="246"/>
      <c r="M42" s="246"/>
      <c r="N42" s="246"/>
      <c r="O42" s="246"/>
    </row>
    <row r="43" spans="2:17" ht="13.5">
      <c r="B43" s="250"/>
      <c r="C43" s="246"/>
      <c r="D43" s="246"/>
      <c r="E43" s="246"/>
      <c r="F43" s="246"/>
      <c r="G43" s="1234" t="s">
        <v>560</v>
      </c>
      <c r="H43" s="1235"/>
      <c r="I43" s="1235"/>
      <c r="J43" s="1235"/>
      <c r="K43" s="1235"/>
      <c r="L43" s="1235"/>
      <c r="M43" s="1235"/>
      <c r="N43" s="1235"/>
      <c r="O43" s="1236"/>
    </row>
    <row r="44" spans="2:17" ht="13.5">
      <c r="B44" s="250"/>
      <c r="C44" s="246"/>
      <c r="D44" s="246"/>
      <c r="E44" s="246"/>
      <c r="F44" s="246"/>
      <c r="G44" s="1237"/>
      <c r="H44" s="1238"/>
      <c r="I44" s="1238"/>
      <c r="J44" s="1238"/>
      <c r="K44" s="1238"/>
      <c r="L44" s="1238"/>
      <c r="M44" s="1238"/>
      <c r="N44" s="1238"/>
      <c r="O44" s="1239"/>
    </row>
    <row r="45" spans="2:17" ht="13.5">
      <c r="B45" s="250"/>
      <c r="C45" s="246"/>
      <c r="D45" s="246"/>
      <c r="E45" s="246"/>
      <c r="F45" s="246"/>
      <c r="G45" s="1237"/>
      <c r="H45" s="1238"/>
      <c r="I45" s="1238"/>
      <c r="J45" s="1238"/>
      <c r="K45" s="1238"/>
      <c r="L45" s="1238"/>
      <c r="M45" s="1238"/>
      <c r="N45" s="1238"/>
      <c r="O45" s="1239"/>
    </row>
    <row r="46" spans="2:17" ht="13.5">
      <c r="B46" s="250"/>
      <c r="C46" s="246"/>
      <c r="D46" s="246"/>
      <c r="E46" s="246"/>
      <c r="F46" s="246"/>
      <c r="G46" s="1237"/>
      <c r="H46" s="1238"/>
      <c r="I46" s="1238"/>
      <c r="J46" s="1238"/>
      <c r="K46" s="1238"/>
      <c r="L46" s="1238"/>
      <c r="M46" s="1238"/>
      <c r="N46" s="1238"/>
      <c r="O46" s="1239"/>
    </row>
    <row r="47" spans="2:17" ht="13.5">
      <c r="B47" s="250"/>
      <c r="C47" s="246"/>
      <c r="D47" s="246"/>
      <c r="E47" s="246"/>
      <c r="F47" s="246"/>
      <c r="G47" s="1240"/>
      <c r="H47" s="1241"/>
      <c r="I47" s="1241"/>
      <c r="J47" s="1241"/>
      <c r="K47" s="1241"/>
      <c r="L47" s="1241"/>
      <c r="M47" s="1241"/>
      <c r="N47" s="1241"/>
      <c r="O47" s="1242"/>
    </row>
    <row r="48" spans="2:17" ht="13.5">
      <c r="B48" s="250"/>
      <c r="C48" s="246"/>
      <c r="D48" s="246"/>
      <c r="E48" s="246"/>
      <c r="F48" s="246"/>
      <c r="G48" s="246"/>
      <c r="H48" s="365"/>
      <c r="I48" s="365"/>
      <c r="J48" s="365"/>
    </row>
    <row r="49" spans="1:17" ht="13.5">
      <c r="B49" s="250"/>
      <c r="C49" s="246"/>
      <c r="D49" s="246"/>
      <c r="E49" s="246"/>
      <c r="F49" s="246"/>
      <c r="G49" s="245" t="s">
        <v>555</v>
      </c>
    </row>
    <row r="50" spans="1:17" ht="13.5">
      <c r="B50" s="250"/>
      <c r="C50" s="246"/>
      <c r="D50" s="246"/>
      <c r="E50" s="246"/>
      <c r="F50" s="246"/>
      <c r="G50" s="1243"/>
      <c r="H50" s="1244"/>
      <c r="I50" s="1244"/>
      <c r="J50" s="1245"/>
      <c r="K50" s="347" t="s">
        <v>519</v>
      </c>
      <c r="L50" s="347" t="s">
        <v>520</v>
      </c>
      <c r="M50" s="347" t="s">
        <v>521</v>
      </c>
      <c r="N50" s="347" t="s">
        <v>522</v>
      </c>
      <c r="O50" s="347" t="s">
        <v>523</v>
      </c>
    </row>
    <row r="51" spans="1:17" ht="13.5">
      <c r="B51" s="250"/>
      <c r="C51" s="246"/>
      <c r="D51" s="246"/>
      <c r="E51" s="246"/>
      <c r="F51" s="246"/>
      <c r="G51" s="1246" t="s">
        <v>551</v>
      </c>
      <c r="H51" s="1247"/>
      <c r="I51" s="1252" t="s">
        <v>549</v>
      </c>
      <c r="J51" s="1252"/>
      <c r="K51" s="1255"/>
      <c r="L51" s="1255"/>
      <c r="M51" s="1255"/>
      <c r="N51" s="1222">
        <v>45.2</v>
      </c>
      <c r="O51" s="1255"/>
    </row>
    <row r="52" spans="1:17" ht="13.5">
      <c r="B52" s="250"/>
      <c r="C52" s="246"/>
      <c r="D52" s="246"/>
      <c r="E52" s="246"/>
      <c r="F52" s="246"/>
      <c r="G52" s="1248"/>
      <c r="H52" s="1249"/>
      <c r="I52" s="1253"/>
      <c r="J52" s="1253"/>
      <c r="K52" s="1222"/>
      <c r="L52" s="1222"/>
      <c r="M52" s="1222"/>
      <c r="N52" s="1222"/>
      <c r="O52" s="1222"/>
    </row>
    <row r="53" spans="1:17" ht="13.5">
      <c r="A53" s="357"/>
      <c r="B53" s="250"/>
      <c r="C53" s="246"/>
      <c r="D53" s="246"/>
      <c r="E53" s="246"/>
      <c r="F53" s="246"/>
      <c r="G53" s="1248"/>
      <c r="H53" s="1249"/>
      <c r="I53" s="1232" t="s">
        <v>559</v>
      </c>
      <c r="J53" s="1232"/>
      <c r="K53" s="1254"/>
      <c r="L53" s="1254"/>
      <c r="M53" s="1254"/>
      <c r="N53" s="1220">
        <v>78</v>
      </c>
      <c r="O53" s="1254"/>
    </row>
    <row r="54" spans="1:17" ht="13.5">
      <c r="A54" s="357"/>
      <c r="B54" s="250"/>
      <c r="C54" s="246"/>
      <c r="D54" s="246"/>
      <c r="E54" s="246"/>
      <c r="F54" s="246"/>
      <c r="G54" s="1250"/>
      <c r="H54" s="1251"/>
      <c r="I54" s="1232"/>
      <c r="J54" s="1232"/>
      <c r="K54" s="1221"/>
      <c r="L54" s="1221"/>
      <c r="M54" s="1221"/>
      <c r="N54" s="1221"/>
      <c r="O54" s="1221"/>
    </row>
    <row r="55" spans="1:17" ht="13.5">
      <c r="A55" s="357"/>
      <c r="B55" s="250"/>
      <c r="C55" s="246"/>
      <c r="D55" s="246"/>
      <c r="E55" s="246"/>
      <c r="F55" s="246"/>
      <c r="G55" s="1226" t="s">
        <v>550</v>
      </c>
      <c r="H55" s="1227"/>
      <c r="I55" s="1232" t="s">
        <v>549</v>
      </c>
      <c r="J55" s="1232"/>
      <c r="K55" s="1255"/>
      <c r="L55" s="1255"/>
      <c r="M55" s="1255"/>
      <c r="N55" s="1222">
        <v>56.8</v>
      </c>
      <c r="O55" s="1255"/>
    </row>
    <row r="56" spans="1:17" ht="13.5">
      <c r="A56" s="357"/>
      <c r="B56" s="250"/>
      <c r="C56" s="246"/>
      <c r="D56" s="246"/>
      <c r="E56" s="246"/>
      <c r="F56" s="246"/>
      <c r="G56" s="1228"/>
      <c r="H56" s="1229"/>
      <c r="I56" s="1232"/>
      <c r="J56" s="1232"/>
      <c r="K56" s="1222"/>
      <c r="L56" s="1222"/>
      <c r="M56" s="1222"/>
      <c r="N56" s="1222"/>
      <c r="O56" s="1222"/>
    </row>
    <row r="57" spans="1:17" s="357" customFormat="1" ht="13.5">
      <c r="B57" s="358"/>
      <c r="C57" s="354"/>
      <c r="D57" s="354"/>
      <c r="E57" s="354"/>
      <c r="F57" s="354"/>
      <c r="G57" s="1228"/>
      <c r="H57" s="1229"/>
      <c r="I57" s="1224" t="s">
        <v>559</v>
      </c>
      <c r="J57" s="1224"/>
      <c r="K57" s="1254"/>
      <c r="L57" s="1254"/>
      <c r="M57" s="1254"/>
      <c r="N57" s="1220">
        <v>54</v>
      </c>
      <c r="O57" s="1254"/>
      <c r="P57" s="363"/>
      <c r="Q57" s="358"/>
    </row>
    <row r="58" spans="1:17" s="357" customFormat="1" ht="13.5">
      <c r="A58" s="245"/>
      <c r="B58" s="358"/>
      <c r="C58" s="354"/>
      <c r="D58" s="354"/>
      <c r="E58" s="354"/>
      <c r="F58" s="354"/>
      <c r="G58" s="1230"/>
      <c r="H58" s="1231"/>
      <c r="I58" s="1224"/>
      <c r="J58" s="1224"/>
      <c r="K58" s="1221"/>
      <c r="L58" s="1221"/>
      <c r="M58" s="1221"/>
      <c r="N58" s="1221"/>
      <c r="O58" s="122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554</v>
      </c>
      <c r="C63" s="246"/>
      <c r="D63" s="246"/>
      <c r="E63" s="246"/>
      <c r="F63" s="246"/>
      <c r="G63" s="246"/>
      <c r="H63" s="246"/>
      <c r="I63" s="246"/>
      <c r="J63" s="246"/>
      <c r="K63" s="246"/>
      <c r="L63" s="246"/>
      <c r="M63" s="246"/>
      <c r="N63" s="246"/>
      <c r="O63" s="246"/>
    </row>
    <row r="64" spans="1:17" ht="13.5">
      <c r="B64" s="250"/>
      <c r="C64" s="246"/>
      <c r="D64" s="246"/>
      <c r="E64" s="246"/>
      <c r="F64" s="246"/>
      <c r="G64" s="355" t="s">
        <v>553</v>
      </c>
      <c r="I64" s="354"/>
      <c r="J64" s="354"/>
      <c r="K64" s="354"/>
      <c r="L64" s="246"/>
      <c r="M64" s="246"/>
      <c r="N64" s="246"/>
      <c r="O64" s="246"/>
    </row>
    <row r="65" spans="2:30" ht="13.5">
      <c r="B65" s="250"/>
      <c r="C65" s="246"/>
      <c r="D65" s="246"/>
      <c r="E65" s="246"/>
      <c r="F65" s="246"/>
      <c r="G65" s="1234" t="s">
        <v>558</v>
      </c>
      <c r="H65" s="1235"/>
      <c r="I65" s="1235"/>
      <c r="J65" s="1235"/>
      <c r="K65" s="1235"/>
      <c r="L65" s="1235"/>
      <c r="M65" s="1235"/>
      <c r="N65" s="1235"/>
      <c r="O65" s="1236"/>
    </row>
    <row r="66" spans="2:30" ht="13.5">
      <c r="B66" s="250"/>
      <c r="C66" s="246"/>
      <c r="D66" s="246"/>
      <c r="E66" s="246"/>
      <c r="F66" s="246"/>
      <c r="G66" s="1237"/>
      <c r="H66" s="1238"/>
      <c r="I66" s="1238"/>
      <c r="J66" s="1238"/>
      <c r="K66" s="1238"/>
      <c r="L66" s="1238"/>
      <c r="M66" s="1238"/>
      <c r="N66" s="1238"/>
      <c r="O66" s="1239"/>
    </row>
    <row r="67" spans="2:30" ht="13.5">
      <c r="B67" s="250"/>
      <c r="C67" s="246"/>
      <c r="D67" s="246"/>
      <c r="E67" s="246"/>
      <c r="F67" s="246"/>
      <c r="G67" s="1237"/>
      <c r="H67" s="1238"/>
      <c r="I67" s="1238"/>
      <c r="J67" s="1238"/>
      <c r="K67" s="1238"/>
      <c r="L67" s="1238"/>
      <c r="M67" s="1238"/>
      <c r="N67" s="1238"/>
      <c r="O67" s="1239"/>
    </row>
    <row r="68" spans="2:30" ht="13.5">
      <c r="B68" s="250"/>
      <c r="C68" s="246"/>
      <c r="D68" s="246"/>
      <c r="E68" s="246"/>
      <c r="F68" s="246"/>
      <c r="G68" s="1237"/>
      <c r="H68" s="1238"/>
      <c r="I68" s="1238"/>
      <c r="J68" s="1238"/>
      <c r="K68" s="1238"/>
      <c r="L68" s="1238"/>
      <c r="M68" s="1238"/>
      <c r="N68" s="1238"/>
      <c r="O68" s="1239"/>
    </row>
    <row r="69" spans="2:30" ht="13.5">
      <c r="B69" s="250"/>
      <c r="C69" s="246"/>
      <c r="D69" s="246"/>
      <c r="E69" s="246"/>
      <c r="F69" s="246"/>
      <c r="G69" s="1240"/>
      <c r="H69" s="1241"/>
      <c r="I69" s="1241"/>
      <c r="J69" s="1241"/>
      <c r="K69" s="1241"/>
      <c r="L69" s="1241"/>
      <c r="M69" s="1241"/>
      <c r="N69" s="1241"/>
      <c r="O69" s="1242"/>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552</v>
      </c>
      <c r="I71" s="351"/>
      <c r="J71" s="350"/>
      <c r="K71" s="350"/>
      <c r="L71" s="349"/>
      <c r="M71" s="350"/>
      <c r="N71" s="349"/>
      <c r="O71" s="348"/>
    </row>
    <row r="72" spans="2:30" ht="13.5">
      <c r="B72" s="250"/>
      <c r="C72" s="246"/>
      <c r="D72" s="246"/>
      <c r="E72" s="246"/>
      <c r="F72" s="246"/>
      <c r="G72" s="1243"/>
      <c r="H72" s="1244"/>
      <c r="I72" s="1244"/>
      <c r="J72" s="1245"/>
      <c r="K72" s="347" t="s">
        <v>519</v>
      </c>
      <c r="L72" s="347" t="s">
        <v>520</v>
      </c>
      <c r="M72" s="347" t="s">
        <v>521</v>
      </c>
      <c r="N72" s="347" t="s">
        <v>522</v>
      </c>
      <c r="O72" s="347" t="s">
        <v>523</v>
      </c>
    </row>
    <row r="73" spans="2:30" ht="13.5">
      <c r="B73" s="250"/>
      <c r="C73" s="246"/>
      <c r="D73" s="246"/>
      <c r="E73" s="246"/>
      <c r="F73" s="246"/>
      <c r="G73" s="1246" t="s">
        <v>551</v>
      </c>
      <c r="H73" s="1247"/>
      <c r="I73" s="1252" t="s">
        <v>549</v>
      </c>
      <c r="J73" s="1252"/>
      <c r="K73" s="1233">
        <v>30.5</v>
      </c>
      <c r="L73" s="1233">
        <v>32.6</v>
      </c>
      <c r="M73" s="1222">
        <v>36.9</v>
      </c>
      <c r="N73" s="1222">
        <v>45.2</v>
      </c>
      <c r="O73" s="1222">
        <v>60.7</v>
      </c>
      <c r="S73" s="245">
        <v>9.9</v>
      </c>
    </row>
    <row r="74" spans="2:30" ht="13.5">
      <c r="B74" s="250"/>
      <c r="C74" s="246"/>
      <c r="D74" s="246"/>
      <c r="E74" s="246"/>
      <c r="F74" s="246"/>
      <c r="G74" s="1248"/>
      <c r="H74" s="1249"/>
      <c r="I74" s="1253"/>
      <c r="J74" s="1253"/>
      <c r="K74" s="1233"/>
      <c r="L74" s="1233"/>
      <c r="M74" s="1222"/>
      <c r="N74" s="1222"/>
      <c r="O74" s="1222"/>
    </row>
    <row r="75" spans="2:30" ht="13.5">
      <c r="B75" s="250"/>
      <c r="C75" s="246"/>
      <c r="D75" s="246"/>
      <c r="E75" s="246"/>
      <c r="F75" s="246"/>
      <c r="G75" s="1248"/>
      <c r="H75" s="1249"/>
      <c r="I75" s="1232" t="s">
        <v>548</v>
      </c>
      <c r="J75" s="1232"/>
      <c r="K75" s="1220">
        <v>8.6</v>
      </c>
      <c r="L75" s="1220">
        <v>8.1</v>
      </c>
      <c r="M75" s="1220">
        <v>7.5</v>
      </c>
      <c r="N75" s="1220">
        <v>7.5</v>
      </c>
      <c r="O75" s="1220">
        <v>8.1</v>
      </c>
      <c r="U75" s="245">
        <v>81.2</v>
      </c>
      <c r="W75" s="245">
        <v>87.2</v>
      </c>
      <c r="Y75" s="245">
        <v>99.8</v>
      </c>
      <c r="AA75" s="245">
        <v>109.5</v>
      </c>
      <c r="AC75" s="245">
        <v>115.2</v>
      </c>
    </row>
    <row r="76" spans="2:30" ht="13.5">
      <c r="B76" s="250"/>
      <c r="C76" s="246"/>
      <c r="D76" s="246"/>
      <c r="E76" s="246"/>
      <c r="F76" s="246"/>
      <c r="G76" s="1250"/>
      <c r="H76" s="1251"/>
      <c r="I76" s="1232"/>
      <c r="J76" s="1232"/>
      <c r="K76" s="1221"/>
      <c r="L76" s="1221"/>
      <c r="M76" s="1221"/>
      <c r="N76" s="1221"/>
      <c r="O76" s="1221"/>
    </row>
    <row r="77" spans="2:30" ht="13.5">
      <c r="B77" s="250"/>
      <c r="C77" s="246"/>
      <c r="D77" s="246"/>
      <c r="E77" s="246"/>
      <c r="F77" s="246"/>
      <c r="G77" s="1226" t="s">
        <v>550</v>
      </c>
      <c r="H77" s="1227"/>
      <c r="I77" s="1232" t="s">
        <v>549</v>
      </c>
      <c r="J77" s="1232"/>
      <c r="K77" s="1233">
        <v>76.2</v>
      </c>
      <c r="L77" s="1233">
        <v>65.3</v>
      </c>
      <c r="M77" s="1222">
        <v>60.8</v>
      </c>
      <c r="N77" s="1222">
        <v>56.8</v>
      </c>
      <c r="O77" s="1222">
        <v>52.3</v>
      </c>
      <c r="R77" s="245">
        <v>12.3</v>
      </c>
      <c r="T77" s="245">
        <v>11.1</v>
      </c>
    </row>
    <row r="78" spans="2:30" ht="13.5">
      <c r="B78" s="250"/>
      <c r="C78" s="246"/>
      <c r="D78" s="246"/>
      <c r="E78" s="246"/>
      <c r="F78" s="246"/>
      <c r="G78" s="1228"/>
      <c r="H78" s="1229"/>
      <c r="I78" s="1232"/>
      <c r="J78" s="1232"/>
      <c r="K78" s="1233"/>
      <c r="L78" s="1233"/>
      <c r="M78" s="1222"/>
      <c r="N78" s="1222"/>
      <c r="O78" s="1222"/>
    </row>
    <row r="79" spans="2:30" ht="13.5">
      <c r="B79" s="250"/>
      <c r="C79" s="246"/>
      <c r="D79" s="246"/>
      <c r="E79" s="246"/>
      <c r="F79" s="246"/>
      <c r="G79" s="1228"/>
      <c r="H79" s="1229"/>
      <c r="I79" s="1223" t="s">
        <v>548</v>
      </c>
      <c r="J79" s="1224"/>
      <c r="K79" s="1225">
        <v>12.8</v>
      </c>
      <c r="L79" s="1225">
        <v>12</v>
      </c>
      <c r="M79" s="1225">
        <v>11.1</v>
      </c>
      <c r="N79" s="1225">
        <v>10.199999999999999</v>
      </c>
      <c r="O79" s="1225">
        <v>10</v>
      </c>
      <c r="V79" s="245">
        <v>53.5</v>
      </c>
      <c r="X79" s="245">
        <v>48.2</v>
      </c>
      <c r="Z79" s="245">
        <v>34.200000000000003</v>
      </c>
      <c r="AB79" s="245">
        <v>30.3</v>
      </c>
      <c r="AD79" s="245">
        <v>28.9</v>
      </c>
    </row>
    <row r="80" spans="2:30" ht="13.5">
      <c r="B80" s="250"/>
      <c r="C80" s="246"/>
      <c r="D80" s="246"/>
      <c r="E80" s="246"/>
      <c r="F80" s="246"/>
      <c r="G80" s="1230"/>
      <c r="H80" s="1231"/>
      <c r="I80" s="1224"/>
      <c r="J80" s="1224"/>
      <c r="K80" s="1225"/>
      <c r="L80" s="1225"/>
      <c r="M80" s="1225"/>
      <c r="N80" s="1225"/>
      <c r="O80" s="1225"/>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40321</v>
      </c>
      <c r="E3" s="118"/>
      <c r="F3" s="119">
        <v>75709</v>
      </c>
      <c r="G3" s="120"/>
      <c r="H3" s="121"/>
    </row>
    <row r="4" spans="1:8">
      <c r="A4" s="122"/>
      <c r="B4" s="123"/>
      <c r="C4" s="124"/>
      <c r="D4" s="125">
        <v>11582</v>
      </c>
      <c r="E4" s="126"/>
      <c r="F4" s="127">
        <v>35212</v>
      </c>
      <c r="G4" s="128"/>
      <c r="H4" s="129"/>
    </row>
    <row r="5" spans="1:8">
      <c r="A5" s="110" t="s">
        <v>513</v>
      </c>
      <c r="B5" s="115"/>
      <c r="C5" s="116"/>
      <c r="D5" s="117">
        <v>73311</v>
      </c>
      <c r="E5" s="118"/>
      <c r="F5" s="119">
        <v>90961</v>
      </c>
      <c r="G5" s="120"/>
      <c r="H5" s="121"/>
    </row>
    <row r="6" spans="1:8">
      <c r="A6" s="122"/>
      <c r="B6" s="123"/>
      <c r="C6" s="124"/>
      <c r="D6" s="125">
        <v>33707</v>
      </c>
      <c r="E6" s="126"/>
      <c r="F6" s="127">
        <v>37720</v>
      </c>
      <c r="G6" s="128"/>
      <c r="H6" s="129"/>
    </row>
    <row r="7" spans="1:8">
      <c r="A7" s="110" t="s">
        <v>514</v>
      </c>
      <c r="B7" s="115"/>
      <c r="C7" s="116"/>
      <c r="D7" s="117">
        <v>48009</v>
      </c>
      <c r="E7" s="118"/>
      <c r="F7" s="119">
        <v>106614</v>
      </c>
      <c r="G7" s="120"/>
      <c r="H7" s="121"/>
    </row>
    <row r="8" spans="1:8">
      <c r="A8" s="122"/>
      <c r="B8" s="123"/>
      <c r="C8" s="124"/>
      <c r="D8" s="125">
        <v>10898</v>
      </c>
      <c r="E8" s="126"/>
      <c r="F8" s="127">
        <v>45545</v>
      </c>
      <c r="G8" s="128"/>
      <c r="H8" s="129"/>
    </row>
    <row r="9" spans="1:8">
      <c r="A9" s="110" t="s">
        <v>515</v>
      </c>
      <c r="B9" s="115"/>
      <c r="C9" s="116"/>
      <c r="D9" s="117">
        <v>60472</v>
      </c>
      <c r="E9" s="118"/>
      <c r="F9" s="119">
        <v>81768</v>
      </c>
      <c r="G9" s="120"/>
      <c r="H9" s="121"/>
    </row>
    <row r="10" spans="1:8">
      <c r="A10" s="122"/>
      <c r="B10" s="123"/>
      <c r="C10" s="124"/>
      <c r="D10" s="125">
        <v>19168</v>
      </c>
      <c r="E10" s="126"/>
      <c r="F10" s="127">
        <v>37917</v>
      </c>
      <c r="G10" s="128"/>
      <c r="H10" s="129"/>
    </row>
    <row r="11" spans="1:8">
      <c r="A11" s="110" t="s">
        <v>516</v>
      </c>
      <c r="B11" s="115"/>
      <c r="C11" s="116"/>
      <c r="D11" s="117">
        <v>39357</v>
      </c>
      <c r="E11" s="118"/>
      <c r="F11" s="119">
        <v>65876</v>
      </c>
      <c r="G11" s="120"/>
      <c r="H11" s="121"/>
    </row>
    <row r="12" spans="1:8">
      <c r="A12" s="122"/>
      <c r="B12" s="123"/>
      <c r="C12" s="130"/>
      <c r="D12" s="125">
        <v>11573</v>
      </c>
      <c r="E12" s="126"/>
      <c r="F12" s="127">
        <v>36484</v>
      </c>
      <c r="G12" s="128"/>
      <c r="H12" s="129"/>
    </row>
    <row r="13" spans="1:8">
      <c r="A13" s="110"/>
      <c r="B13" s="115"/>
      <c r="C13" s="131"/>
      <c r="D13" s="132">
        <v>52294</v>
      </c>
      <c r="E13" s="133"/>
      <c r="F13" s="134">
        <v>84186</v>
      </c>
      <c r="G13" s="135"/>
      <c r="H13" s="121"/>
    </row>
    <row r="14" spans="1:8">
      <c r="A14" s="122"/>
      <c r="B14" s="123"/>
      <c r="C14" s="124"/>
      <c r="D14" s="125">
        <v>17386</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2.52</v>
      </c>
      <c r="C19" s="136">
        <f>ROUND(VALUE(SUBSTITUTE(実質収支比率等に係る経年分析!G$48,"▲","-")),2)</f>
        <v>2.48</v>
      </c>
      <c r="D19" s="136">
        <f>ROUND(VALUE(SUBSTITUTE(実質収支比率等に係る経年分析!H$48,"▲","-")),2)</f>
        <v>1.71</v>
      </c>
      <c r="E19" s="136">
        <f>ROUND(VALUE(SUBSTITUTE(実質収支比率等に係る経年分析!I$48,"▲","-")),2)</f>
        <v>1.2</v>
      </c>
      <c r="F19" s="136">
        <f>ROUND(VALUE(SUBSTITUTE(実質収支比率等に係る経年分析!J$48,"▲","-")),2)</f>
        <v>1.84</v>
      </c>
    </row>
    <row r="20" spans="1:11">
      <c r="A20" s="136" t="s">
        <v>43</v>
      </c>
      <c r="B20" s="136">
        <f>ROUND(VALUE(SUBSTITUTE(実質収支比率等に係る経年分析!F$47,"▲","-")),2)</f>
        <v>28.39</v>
      </c>
      <c r="C20" s="136">
        <f>ROUND(VALUE(SUBSTITUTE(実質収支比率等に係る経年分析!G$47,"▲","-")),2)</f>
        <v>28.12</v>
      </c>
      <c r="D20" s="136">
        <f>ROUND(VALUE(SUBSTITUTE(実質収支比率等に係る経年分析!H$47,"▲","-")),2)</f>
        <v>26.79</v>
      </c>
      <c r="E20" s="136">
        <f>ROUND(VALUE(SUBSTITUTE(実質収支比率等に係る経年分析!I$47,"▲","-")),2)</f>
        <v>26.58</v>
      </c>
      <c r="F20" s="136">
        <f>ROUND(VALUE(SUBSTITUTE(実質収支比率等に係る経年分析!J$47,"▲","-")),2)</f>
        <v>20.95</v>
      </c>
    </row>
    <row r="21" spans="1:11">
      <c r="A21" s="136" t="s">
        <v>44</v>
      </c>
      <c r="B21" s="136">
        <f>IF(ISNUMBER(VALUE(SUBSTITUTE(実質収支比率等に係る経年分析!F$49,"▲","-"))),ROUND(VALUE(SUBSTITUTE(実質収支比率等に係る経年分析!F$49,"▲","-")),2),NA())</f>
        <v>-4.66</v>
      </c>
      <c r="C21" s="136">
        <f>IF(ISNUMBER(VALUE(SUBSTITUTE(実質収支比率等に係る経年分析!G$49,"▲","-"))),ROUND(VALUE(SUBSTITUTE(実質収支比率等に係る経年分析!G$49,"▲","-")),2),NA())</f>
        <v>0.08</v>
      </c>
      <c r="D21" s="136">
        <f>IF(ISNUMBER(VALUE(SUBSTITUTE(実質収支比率等に係る経年分析!H$49,"▲","-"))),ROUND(VALUE(SUBSTITUTE(実質収支比率等に係る経年分析!H$49,"▲","-")),2),NA())</f>
        <v>-2.13</v>
      </c>
      <c r="E21" s="136">
        <f>IF(ISNUMBER(VALUE(SUBSTITUTE(実質収支比率等に係る経年分析!I$49,"▲","-"))),ROUND(VALUE(SUBSTITUTE(実質収支比率等に係る経年分析!I$49,"▲","-")),2),NA())</f>
        <v>-1.0900000000000001</v>
      </c>
      <c r="F21" s="136">
        <f>IF(ISNUMBER(VALUE(SUBSTITUTE(実質収支比率等に係る経年分析!J$49,"▲","-"))),ROUND(VALUE(SUBSTITUTE(実質収支比率等に係る経年分析!J$49,"▲","-")),2),NA())</f>
        <v>-5.84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公共用地先行取得事業特別会計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貸付資金特別会計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港湾事業特別会計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2.2799999999999998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10.39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11.53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796</v>
      </c>
      <c r="E42" s="138"/>
      <c r="F42" s="138"/>
      <c r="G42" s="138">
        <f>'実質公債費比率（分子）の構造'!L$52</f>
        <v>811</v>
      </c>
      <c r="H42" s="138"/>
      <c r="I42" s="138"/>
      <c r="J42" s="138">
        <f>'実質公債費比率（分子）の構造'!M$52</f>
        <v>837</v>
      </c>
      <c r="K42" s="138"/>
      <c r="L42" s="138"/>
      <c r="M42" s="138">
        <f>'実質公債費比率（分子）の構造'!N$52</f>
        <v>828</v>
      </c>
      <c r="N42" s="138"/>
      <c r="O42" s="138"/>
      <c r="P42" s="138">
        <f>'実質公債費比率（分子）の構造'!O$52</f>
        <v>853</v>
      </c>
    </row>
    <row r="43" spans="1:16">
      <c r="A43" s="138" t="s">
        <v>52</v>
      </c>
      <c r="B43" s="138">
        <f>'実質公債費比率（分子）の構造'!K$51</f>
        <v>1</v>
      </c>
      <c r="C43" s="138"/>
      <c r="D43" s="138"/>
      <c r="E43" s="138">
        <f>'実質公債費比率（分子）の構造'!L$51</f>
        <v>1</v>
      </c>
      <c r="F43" s="138"/>
      <c r="G43" s="138"/>
      <c r="H43" s="138">
        <f>'実質公債費比率（分子）の構造'!M$51</f>
        <v>4</v>
      </c>
      <c r="I43" s="138"/>
      <c r="J43" s="138"/>
      <c r="K43" s="138">
        <f>'実質公債費比率（分子）の構造'!N$51</f>
        <v>1</v>
      </c>
      <c r="L43" s="138"/>
      <c r="M43" s="138"/>
      <c r="N43" s="138">
        <f>'実質公債費比率（分子）の構造'!O$51</f>
        <v>1</v>
      </c>
      <c r="O43" s="138"/>
      <c r="P43" s="138"/>
    </row>
    <row r="44" spans="1:16">
      <c r="A44" s="138" t="s">
        <v>53</v>
      </c>
      <c r="B44" s="138">
        <f>'実質公債費比率（分子）の構造'!K$50</f>
        <v>6</v>
      </c>
      <c r="C44" s="138"/>
      <c r="D44" s="138"/>
      <c r="E44" s="138">
        <f>'実質公債費比率（分子）の構造'!L$50</f>
        <v>4</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53</v>
      </c>
      <c r="C45" s="138"/>
      <c r="D45" s="138"/>
      <c r="E45" s="138">
        <f>'実質公債費比率（分子）の構造'!L$49</f>
        <v>61</v>
      </c>
      <c r="F45" s="138"/>
      <c r="G45" s="138"/>
      <c r="H45" s="138">
        <f>'実質公債費比率（分子）の構造'!M$49</f>
        <v>71</v>
      </c>
      <c r="I45" s="138"/>
      <c r="J45" s="138"/>
      <c r="K45" s="138">
        <f>'実質公債費比率（分子）の構造'!N$49</f>
        <v>78</v>
      </c>
      <c r="L45" s="138"/>
      <c r="M45" s="138"/>
      <c r="N45" s="138">
        <f>'実質公債費比率（分子）の構造'!O$49</f>
        <v>86</v>
      </c>
      <c r="O45" s="138"/>
      <c r="P45" s="138"/>
    </row>
    <row r="46" spans="1:16">
      <c r="A46" s="138" t="s">
        <v>55</v>
      </c>
      <c r="B46" s="138">
        <f>'実質公債費比率（分子）の構造'!K$48</f>
        <v>234</v>
      </c>
      <c r="C46" s="138"/>
      <c r="D46" s="138"/>
      <c r="E46" s="138">
        <f>'実質公債費比率（分子）の構造'!L$48</f>
        <v>241</v>
      </c>
      <c r="F46" s="138"/>
      <c r="G46" s="138"/>
      <c r="H46" s="138">
        <f>'実質公債費比率（分子）の構造'!M$48</f>
        <v>254</v>
      </c>
      <c r="I46" s="138"/>
      <c r="J46" s="138"/>
      <c r="K46" s="138">
        <f>'実質公債費比率（分子）の構造'!N$48</f>
        <v>266</v>
      </c>
      <c r="L46" s="138"/>
      <c r="M46" s="138"/>
      <c r="N46" s="138">
        <f>'実質公債費比率（分子）の構造'!O$48</f>
        <v>276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985</v>
      </c>
      <c r="C49" s="138"/>
      <c r="D49" s="138"/>
      <c r="E49" s="138">
        <f>'実質公債費比率（分子）の構造'!L$45</f>
        <v>970</v>
      </c>
      <c r="F49" s="138"/>
      <c r="G49" s="138"/>
      <c r="H49" s="138">
        <f>'実質公債費比率（分子）の構造'!M$45</f>
        <v>981</v>
      </c>
      <c r="I49" s="138"/>
      <c r="J49" s="138"/>
      <c r="K49" s="138">
        <f>'実質公債費比率（分子）の構造'!N$45</f>
        <v>975</v>
      </c>
      <c r="L49" s="138"/>
      <c r="M49" s="138"/>
      <c r="N49" s="138">
        <f>'実質公債費比率（分子）の構造'!O$45</f>
        <v>1062</v>
      </c>
      <c r="O49" s="138"/>
      <c r="P49" s="138"/>
    </row>
    <row r="50" spans="1:16">
      <c r="A50" s="138" t="s">
        <v>59</v>
      </c>
      <c r="B50" s="138" t="e">
        <f>NA()</f>
        <v>#N/A</v>
      </c>
      <c r="C50" s="138">
        <f>IF(ISNUMBER('実質公債費比率（分子）の構造'!K$53),'実質公債費比率（分子）の構造'!K$53,NA())</f>
        <v>483</v>
      </c>
      <c r="D50" s="138" t="e">
        <f>NA()</f>
        <v>#N/A</v>
      </c>
      <c r="E50" s="138" t="e">
        <f>NA()</f>
        <v>#N/A</v>
      </c>
      <c r="F50" s="138">
        <f>IF(ISNUMBER('実質公債費比率（分子）の構造'!L$53),'実質公債費比率（分子）の構造'!L$53,NA())</f>
        <v>466</v>
      </c>
      <c r="G50" s="138" t="e">
        <f>NA()</f>
        <v>#N/A</v>
      </c>
      <c r="H50" s="138" t="e">
        <f>NA()</f>
        <v>#N/A</v>
      </c>
      <c r="I50" s="138">
        <f>IF(ISNUMBER('実質公債費比率（分子）の構造'!M$53),'実質公債費比率（分子）の構造'!M$53,NA())</f>
        <v>473</v>
      </c>
      <c r="J50" s="138" t="e">
        <f>NA()</f>
        <v>#N/A</v>
      </c>
      <c r="K50" s="138" t="e">
        <f>NA()</f>
        <v>#N/A</v>
      </c>
      <c r="L50" s="138">
        <f>IF(ISNUMBER('実質公債費比率（分子）の構造'!N$53),'実質公債費比率（分子）の構造'!N$53,NA())</f>
        <v>492</v>
      </c>
      <c r="M50" s="138" t="e">
        <f>NA()</f>
        <v>#N/A</v>
      </c>
      <c r="N50" s="138" t="e">
        <f>NA()</f>
        <v>#N/A</v>
      </c>
      <c r="O50" s="138">
        <f>IF(ISNUMBER('実質公債費比率（分子）の構造'!O$53),'実質公債費比率（分子）の構造'!O$53,NA())</f>
        <v>572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9741</v>
      </c>
      <c r="E56" s="137"/>
      <c r="F56" s="137"/>
      <c r="G56" s="137">
        <f>'将来負担比率（分子）の構造'!J$52</f>
        <v>10072</v>
      </c>
      <c r="H56" s="137"/>
      <c r="I56" s="137"/>
      <c r="J56" s="137">
        <f>'将来負担比率（分子）の構造'!K$52</f>
        <v>10538</v>
      </c>
      <c r="K56" s="137"/>
      <c r="L56" s="137"/>
      <c r="M56" s="137">
        <f>'将来負担比率（分子）の構造'!L$52</f>
        <v>10827</v>
      </c>
      <c r="N56" s="137"/>
      <c r="O56" s="137"/>
      <c r="P56" s="137">
        <f>'将来負担比率（分子）の構造'!M$52</f>
        <v>10790</v>
      </c>
    </row>
    <row r="57" spans="1:16">
      <c r="A57" s="137" t="s">
        <v>36</v>
      </c>
      <c r="B57" s="137"/>
      <c r="C57" s="137"/>
      <c r="D57" s="137">
        <f>'将来負担比率（分子）の構造'!I$51</f>
        <v>406</v>
      </c>
      <c r="E57" s="137"/>
      <c r="F57" s="137"/>
      <c r="G57" s="137">
        <f>'将来負担比率（分子）の構造'!J$51</f>
        <v>372</v>
      </c>
      <c r="H57" s="137"/>
      <c r="I57" s="137"/>
      <c r="J57" s="137">
        <f>'将来負担比率（分子）の構造'!K$51</f>
        <v>340</v>
      </c>
      <c r="K57" s="137"/>
      <c r="L57" s="137"/>
      <c r="M57" s="137">
        <f>'将来負担比率（分子）の構造'!L$51</f>
        <v>277</v>
      </c>
      <c r="N57" s="137"/>
      <c r="O57" s="137"/>
      <c r="P57" s="137">
        <f>'将来負担比率（分子）の構造'!M$51</f>
        <v>211</v>
      </c>
    </row>
    <row r="58" spans="1:16">
      <c r="A58" s="137" t="s">
        <v>35</v>
      </c>
      <c r="B58" s="137"/>
      <c r="C58" s="137"/>
      <c r="D58" s="137">
        <f>'将来負担比率（分子）の構造'!I$50</f>
        <v>4861</v>
      </c>
      <c r="E58" s="137"/>
      <c r="F58" s="137"/>
      <c r="G58" s="137">
        <f>'将来負担比率（分子）の構造'!J$50</f>
        <v>4792</v>
      </c>
      <c r="H58" s="137"/>
      <c r="I58" s="137"/>
      <c r="J58" s="137">
        <f>'将来負担比率（分子）の構造'!K$50</f>
        <v>4590</v>
      </c>
      <c r="K58" s="137"/>
      <c r="L58" s="137"/>
      <c r="M58" s="137">
        <f>'将来負担比率（分子）の構造'!L$50</f>
        <v>4525</v>
      </c>
      <c r="N58" s="137"/>
      <c r="O58" s="137"/>
      <c r="P58" s="137">
        <f>'将来負担比率（分子）の構造'!M$50</f>
        <v>3938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v>
      </c>
      <c r="C61" s="137"/>
      <c r="D61" s="137"/>
      <c r="E61" s="137">
        <f>'将来負担比率（分子）の構造'!J$46</f>
        <v>2</v>
      </c>
      <c r="F61" s="137"/>
      <c r="G61" s="137"/>
      <c r="H61" s="137">
        <f>'将来負担比率（分子）の構造'!K$46</f>
        <v>2</v>
      </c>
      <c r="I61" s="137"/>
      <c r="J61" s="137"/>
      <c r="K61" s="137">
        <f>'将来負担比率（分子）の構造'!L$46</f>
        <v>1</v>
      </c>
      <c r="L61" s="137"/>
      <c r="M61" s="137"/>
      <c r="N61" s="137">
        <f>'将来負担比率（分子）の構造'!M$46</f>
        <v>1</v>
      </c>
      <c r="O61" s="137"/>
      <c r="P61" s="137"/>
    </row>
    <row r="62" spans="1:16">
      <c r="A62" s="137" t="s">
        <v>29</v>
      </c>
      <c r="B62" s="137">
        <f>'将来負担比率（分子）の構造'!I$45</f>
        <v>2260</v>
      </c>
      <c r="C62" s="137"/>
      <c r="D62" s="137"/>
      <c r="E62" s="137">
        <f>'将来負担比率（分子）の構造'!J$45</f>
        <v>2022</v>
      </c>
      <c r="F62" s="137"/>
      <c r="G62" s="137"/>
      <c r="H62" s="137">
        <f>'将来負担比率（分子）の構造'!K$45</f>
        <v>1821</v>
      </c>
      <c r="I62" s="137"/>
      <c r="J62" s="137"/>
      <c r="K62" s="137">
        <f>'将来負担比率（分子）の構造'!L$45</f>
        <v>1682</v>
      </c>
      <c r="L62" s="137"/>
      <c r="M62" s="137"/>
      <c r="N62" s="137">
        <f>'将来負担比率（分子）の構造'!M$45</f>
        <v>1702</v>
      </c>
      <c r="O62" s="137"/>
      <c r="P62" s="137"/>
    </row>
    <row r="63" spans="1:16">
      <c r="A63" s="137" t="s">
        <v>28</v>
      </c>
      <c r="B63" s="137">
        <f>'将来負担比率（分子）の構造'!I$44</f>
        <v>475</v>
      </c>
      <c r="C63" s="137"/>
      <c r="D63" s="137"/>
      <c r="E63" s="137">
        <f>'将来負担比率（分子）の構造'!J$44</f>
        <v>479</v>
      </c>
      <c r="F63" s="137"/>
      <c r="G63" s="137"/>
      <c r="H63" s="137">
        <f>'将来負担比率（分子）の構造'!K$44</f>
        <v>417</v>
      </c>
      <c r="I63" s="137"/>
      <c r="J63" s="137"/>
      <c r="K63" s="137">
        <f>'将来負担比率（分子）の構造'!L$44</f>
        <v>344</v>
      </c>
      <c r="L63" s="137"/>
      <c r="M63" s="137"/>
      <c r="N63" s="137">
        <f>'将来負担比率（分子）の構造'!M$44</f>
        <v>264</v>
      </c>
      <c r="O63" s="137"/>
      <c r="P63" s="137"/>
    </row>
    <row r="64" spans="1:16">
      <c r="A64" s="137" t="s">
        <v>27</v>
      </c>
      <c r="B64" s="137">
        <f>'将来負担比率（分子）の構造'!I$43</f>
        <v>4154</v>
      </c>
      <c r="C64" s="137"/>
      <c r="D64" s="137"/>
      <c r="E64" s="137">
        <f>'将来負担比率（分子）の構造'!J$43</f>
        <v>4001</v>
      </c>
      <c r="F64" s="137"/>
      <c r="G64" s="137"/>
      <c r="H64" s="137">
        <f>'将来負担比率（分子）の構造'!K$43</f>
        <v>4355</v>
      </c>
      <c r="I64" s="137"/>
      <c r="J64" s="137"/>
      <c r="K64" s="137">
        <f>'将来負担比率（分子）の構造'!L$43</f>
        <v>4761</v>
      </c>
      <c r="L64" s="137"/>
      <c r="M64" s="137"/>
      <c r="N64" s="137">
        <f>'将来負担比率（分子）の構造'!M$43</f>
        <v>5144</v>
      </c>
      <c r="O64" s="137"/>
      <c r="P64" s="137"/>
    </row>
    <row r="65" spans="1:16">
      <c r="A65" s="137" t="s">
        <v>26</v>
      </c>
      <c r="B65" s="137">
        <f>'将来負担比率（分子）の構造'!I$42</f>
        <v>4</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10020</v>
      </c>
      <c r="C66" s="137"/>
      <c r="D66" s="137"/>
      <c r="E66" s="137">
        <f>'将来負担比率（分子）の構造'!J$41</f>
        <v>10793</v>
      </c>
      <c r="F66" s="137"/>
      <c r="G66" s="137"/>
      <c r="H66" s="137">
        <f>'将来負担比率（分子）の構造'!K$41</f>
        <v>11185</v>
      </c>
      <c r="I66" s="137"/>
      <c r="J66" s="137"/>
      <c r="K66" s="137">
        <f>'将来負担比率（分子）の構造'!L$41</f>
        <v>11733</v>
      </c>
      <c r="L66" s="137"/>
      <c r="M66" s="137"/>
      <c r="N66" s="137">
        <f>'将来負担比率（分子）の構造'!M$41</f>
        <v>11652</v>
      </c>
      <c r="O66" s="137"/>
      <c r="P66" s="137"/>
    </row>
    <row r="67" spans="1:16">
      <c r="A67" s="137" t="s">
        <v>63</v>
      </c>
      <c r="B67" s="137" t="e">
        <f>NA()</f>
        <v>#N/A</v>
      </c>
      <c r="C67" s="137">
        <f>IF(ISNUMBER('将来負担比率（分子）の構造'!I$53), IF('将来負担比率（分子）の構造'!I$53 &lt; 0, 0, '将来負担比率（分子）の構造'!I$53), NA())</f>
        <v>1907</v>
      </c>
      <c r="D67" s="137" t="e">
        <f>NA()</f>
        <v>#N/A</v>
      </c>
      <c r="E67" s="137" t="e">
        <f>NA()</f>
        <v>#N/A</v>
      </c>
      <c r="F67" s="137">
        <f>IF(ISNUMBER('将来負担比率（分子）の構造'!J$53), IF('将来負担比率（分子）の構造'!J$53 &lt; 0, 0, '将来負担比率（分子）の構造'!J$53), NA())</f>
        <v>2060</v>
      </c>
      <c r="G67" s="137" t="e">
        <f>NA()</f>
        <v>#N/A</v>
      </c>
      <c r="H67" s="137" t="e">
        <f>NA()</f>
        <v>#N/A</v>
      </c>
      <c r="I67" s="137">
        <f>IF(ISNUMBER('将来負担比率（分子）の構造'!K$53), IF('将来負担比率（分子）の構造'!K$53 &lt; 0, 0, '将来負担比率（分子）の構造'!K$53), NA())</f>
        <v>2313</v>
      </c>
      <c r="J67" s="137" t="e">
        <f>NA()</f>
        <v>#N/A</v>
      </c>
      <c r="K67" s="137" t="e">
        <f>NA()</f>
        <v>#N/A</v>
      </c>
      <c r="L67" s="137">
        <f>IF(ISNUMBER('将来負担比率（分子）の構造'!L$53), IF('将来負担比率（分子）の構造'!L$53 &lt; 0, 0, '将来負担比率（分子）の構造'!L$53), NA())</f>
        <v>2892</v>
      </c>
      <c r="M67" s="137" t="e">
        <f>NA()</f>
        <v>#N/A</v>
      </c>
      <c r="N67" s="137" t="e">
        <f>NA()</f>
        <v>#N/A</v>
      </c>
      <c r="O67" s="137">
        <f>IF(ISNUMBER('将来負担比率（分子）の構造'!M$53), IF('将来負担比率（分子）の構造'!M$53 &lt; 0, 0, '将来負担比率（分子）の構造'!M$53), NA())</f>
        <v>3824</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3783144</v>
      </c>
      <c r="S5" s="615"/>
      <c r="T5" s="615"/>
      <c r="U5" s="615"/>
      <c r="V5" s="615"/>
      <c r="W5" s="615"/>
      <c r="X5" s="615"/>
      <c r="Y5" s="616"/>
      <c r="Z5" s="617">
        <v>30</v>
      </c>
      <c r="AA5" s="617"/>
      <c r="AB5" s="617"/>
      <c r="AC5" s="617"/>
      <c r="AD5" s="618">
        <v>3783144</v>
      </c>
      <c r="AE5" s="618"/>
      <c r="AF5" s="618"/>
      <c r="AG5" s="618"/>
      <c r="AH5" s="618"/>
      <c r="AI5" s="618"/>
      <c r="AJ5" s="618"/>
      <c r="AK5" s="618"/>
      <c r="AL5" s="619">
        <v>56.1</v>
      </c>
      <c r="AM5" s="620"/>
      <c r="AN5" s="620"/>
      <c r="AO5" s="621"/>
      <c r="AP5" s="611" t="s">
        <v>209</v>
      </c>
      <c r="AQ5" s="612"/>
      <c r="AR5" s="612"/>
      <c r="AS5" s="612"/>
      <c r="AT5" s="612"/>
      <c r="AU5" s="612"/>
      <c r="AV5" s="612"/>
      <c r="AW5" s="612"/>
      <c r="AX5" s="612"/>
      <c r="AY5" s="612"/>
      <c r="AZ5" s="612"/>
      <c r="BA5" s="612"/>
      <c r="BB5" s="612"/>
      <c r="BC5" s="612"/>
      <c r="BD5" s="612"/>
      <c r="BE5" s="612"/>
      <c r="BF5" s="613"/>
      <c r="BG5" s="625">
        <v>3765443</v>
      </c>
      <c r="BH5" s="626"/>
      <c r="BI5" s="626"/>
      <c r="BJ5" s="626"/>
      <c r="BK5" s="626"/>
      <c r="BL5" s="626"/>
      <c r="BM5" s="626"/>
      <c r="BN5" s="627"/>
      <c r="BO5" s="628">
        <v>99.5</v>
      </c>
      <c r="BP5" s="628"/>
      <c r="BQ5" s="628"/>
      <c r="BR5" s="628"/>
      <c r="BS5" s="629">
        <v>39548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115415</v>
      </c>
      <c r="S6" s="626"/>
      <c r="T6" s="626"/>
      <c r="U6" s="626"/>
      <c r="V6" s="626"/>
      <c r="W6" s="626"/>
      <c r="X6" s="626"/>
      <c r="Y6" s="627"/>
      <c r="Z6" s="628">
        <v>0.9</v>
      </c>
      <c r="AA6" s="628"/>
      <c r="AB6" s="628"/>
      <c r="AC6" s="628"/>
      <c r="AD6" s="629">
        <v>115415</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3765443</v>
      </c>
      <c r="BH6" s="626"/>
      <c r="BI6" s="626"/>
      <c r="BJ6" s="626"/>
      <c r="BK6" s="626"/>
      <c r="BL6" s="626"/>
      <c r="BM6" s="626"/>
      <c r="BN6" s="627"/>
      <c r="BO6" s="628">
        <v>99.5</v>
      </c>
      <c r="BP6" s="628"/>
      <c r="BQ6" s="628"/>
      <c r="BR6" s="628"/>
      <c r="BS6" s="629">
        <v>39548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144032</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143897</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3260</v>
      </c>
      <c r="S7" s="626"/>
      <c r="T7" s="626"/>
      <c r="U7" s="626"/>
      <c r="V7" s="626"/>
      <c r="W7" s="626"/>
      <c r="X7" s="626"/>
      <c r="Y7" s="627"/>
      <c r="Z7" s="628">
        <v>0</v>
      </c>
      <c r="AA7" s="628"/>
      <c r="AB7" s="628"/>
      <c r="AC7" s="628"/>
      <c r="AD7" s="629">
        <v>3260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1363677</v>
      </c>
      <c r="BH7" s="626"/>
      <c r="BI7" s="626"/>
      <c r="BJ7" s="626"/>
      <c r="BK7" s="626"/>
      <c r="BL7" s="626"/>
      <c r="BM7" s="626"/>
      <c r="BN7" s="627"/>
      <c r="BO7" s="628">
        <v>36</v>
      </c>
      <c r="BP7" s="628"/>
      <c r="BQ7" s="628"/>
      <c r="BR7" s="628"/>
      <c r="BS7" s="629">
        <v>39548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1461376</v>
      </c>
      <c r="CS7" s="626"/>
      <c r="CT7" s="626"/>
      <c r="CU7" s="626"/>
      <c r="CV7" s="626"/>
      <c r="CW7" s="626"/>
      <c r="CX7" s="626"/>
      <c r="CY7" s="627"/>
      <c r="CZ7" s="628">
        <v>11.7</v>
      </c>
      <c r="DA7" s="628"/>
      <c r="DB7" s="628"/>
      <c r="DC7" s="628"/>
      <c r="DD7" s="634" t="s">
        <v>216</v>
      </c>
      <c r="DE7" s="626"/>
      <c r="DF7" s="626"/>
      <c r="DG7" s="626"/>
      <c r="DH7" s="626"/>
      <c r="DI7" s="626"/>
      <c r="DJ7" s="626"/>
      <c r="DK7" s="626"/>
      <c r="DL7" s="626"/>
      <c r="DM7" s="626"/>
      <c r="DN7" s="626"/>
      <c r="DO7" s="626"/>
      <c r="DP7" s="627"/>
      <c r="DQ7" s="634">
        <v>1123282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10453</v>
      </c>
      <c r="S8" s="626"/>
      <c r="T8" s="626"/>
      <c r="U8" s="626"/>
      <c r="V8" s="626"/>
      <c r="W8" s="626"/>
      <c r="X8" s="626"/>
      <c r="Y8" s="627"/>
      <c r="Z8" s="628">
        <v>0.1</v>
      </c>
      <c r="AA8" s="628"/>
      <c r="AB8" s="628"/>
      <c r="AC8" s="628"/>
      <c r="AD8" s="629">
        <v>10453</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45187</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4699664</v>
      </c>
      <c r="CS8" s="626"/>
      <c r="CT8" s="626"/>
      <c r="CU8" s="626"/>
      <c r="CV8" s="626"/>
      <c r="CW8" s="626"/>
      <c r="CX8" s="626"/>
      <c r="CY8" s="627"/>
      <c r="CZ8" s="628">
        <v>37.799999999999997</v>
      </c>
      <c r="DA8" s="628"/>
      <c r="DB8" s="628"/>
      <c r="DC8" s="628"/>
      <c r="DD8" s="634">
        <v>25676</v>
      </c>
      <c r="DE8" s="626"/>
      <c r="DF8" s="626"/>
      <c r="DG8" s="626"/>
      <c r="DH8" s="626"/>
      <c r="DI8" s="626"/>
      <c r="DJ8" s="626"/>
      <c r="DK8" s="626"/>
      <c r="DL8" s="626"/>
      <c r="DM8" s="626"/>
      <c r="DN8" s="626"/>
      <c r="DO8" s="626"/>
      <c r="DP8" s="627"/>
      <c r="DQ8" s="634">
        <v>2571398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5701</v>
      </c>
      <c r="S9" s="626"/>
      <c r="T9" s="626"/>
      <c r="U9" s="626"/>
      <c r="V9" s="626"/>
      <c r="W9" s="626"/>
      <c r="X9" s="626"/>
      <c r="Y9" s="627"/>
      <c r="Z9" s="628">
        <v>0</v>
      </c>
      <c r="AA9" s="628"/>
      <c r="AB9" s="628"/>
      <c r="AC9" s="628"/>
      <c r="AD9" s="629">
        <v>5701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1041782</v>
      </c>
      <c r="BH9" s="626"/>
      <c r="BI9" s="626"/>
      <c r="BJ9" s="626"/>
      <c r="BK9" s="626"/>
      <c r="BL9" s="626"/>
      <c r="BM9" s="626"/>
      <c r="BN9" s="627"/>
      <c r="BO9" s="628">
        <v>27.5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1038879</v>
      </c>
      <c r="CS9" s="626"/>
      <c r="CT9" s="626"/>
      <c r="CU9" s="626"/>
      <c r="CV9" s="626"/>
      <c r="CW9" s="626"/>
      <c r="CX9" s="626"/>
      <c r="CY9" s="627"/>
      <c r="CZ9" s="628">
        <v>8.4</v>
      </c>
      <c r="DA9" s="628"/>
      <c r="DB9" s="628"/>
      <c r="DC9" s="628"/>
      <c r="DD9" s="634">
        <v>93560</v>
      </c>
      <c r="DE9" s="626"/>
      <c r="DF9" s="626"/>
      <c r="DG9" s="626"/>
      <c r="DH9" s="626"/>
      <c r="DI9" s="626"/>
      <c r="DJ9" s="626"/>
      <c r="DK9" s="626"/>
      <c r="DL9" s="626"/>
      <c r="DM9" s="626"/>
      <c r="DN9" s="626"/>
      <c r="DO9" s="626"/>
      <c r="DP9" s="627"/>
      <c r="DQ9" s="634">
        <v>784580</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473808</v>
      </c>
      <c r="S10" s="626"/>
      <c r="T10" s="626"/>
      <c r="U10" s="626"/>
      <c r="V10" s="626"/>
      <c r="W10" s="626"/>
      <c r="X10" s="626"/>
      <c r="Y10" s="627"/>
      <c r="Z10" s="628">
        <v>3.8</v>
      </c>
      <c r="AA10" s="628"/>
      <c r="AB10" s="628"/>
      <c r="AC10" s="628"/>
      <c r="AD10" s="629">
        <v>473808</v>
      </c>
      <c r="AE10" s="629"/>
      <c r="AF10" s="629"/>
      <c r="AG10" s="629"/>
      <c r="AH10" s="629"/>
      <c r="AI10" s="629"/>
      <c r="AJ10" s="629"/>
      <c r="AK10" s="629"/>
      <c r="AL10" s="630">
        <v>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79654</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58870</v>
      </c>
      <c r="CS10" s="626"/>
      <c r="CT10" s="626"/>
      <c r="CU10" s="626"/>
      <c r="CV10" s="626"/>
      <c r="CW10" s="626"/>
      <c r="CX10" s="626"/>
      <c r="CY10" s="627"/>
      <c r="CZ10" s="628">
        <v>0.5</v>
      </c>
      <c r="DA10" s="628"/>
      <c r="DB10" s="628"/>
      <c r="DC10" s="628"/>
      <c r="DD10" s="634" t="s">
        <v>112</v>
      </c>
      <c r="DE10" s="626"/>
      <c r="DF10" s="626"/>
      <c r="DG10" s="626"/>
      <c r="DH10" s="626"/>
      <c r="DI10" s="626"/>
      <c r="DJ10" s="626"/>
      <c r="DK10" s="626"/>
      <c r="DL10" s="626"/>
      <c r="DM10" s="626"/>
      <c r="DN10" s="626"/>
      <c r="DO10" s="626"/>
      <c r="DP10" s="627"/>
      <c r="DQ10" s="634">
        <v>28657</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25788</v>
      </c>
      <c r="S11" s="626"/>
      <c r="T11" s="626"/>
      <c r="U11" s="626"/>
      <c r="V11" s="626"/>
      <c r="W11" s="626"/>
      <c r="X11" s="626"/>
      <c r="Y11" s="627"/>
      <c r="Z11" s="628">
        <v>0.2</v>
      </c>
      <c r="AA11" s="628"/>
      <c r="AB11" s="628"/>
      <c r="AC11" s="628"/>
      <c r="AD11" s="629">
        <v>25788</v>
      </c>
      <c r="AE11" s="629"/>
      <c r="AF11" s="629"/>
      <c r="AG11" s="629"/>
      <c r="AH11" s="629"/>
      <c r="AI11" s="629"/>
      <c r="AJ11" s="629"/>
      <c r="AK11" s="629"/>
      <c r="AL11" s="630">
        <v>0.4</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197054</v>
      </c>
      <c r="BH11" s="626"/>
      <c r="BI11" s="626"/>
      <c r="BJ11" s="626"/>
      <c r="BK11" s="626"/>
      <c r="BL11" s="626"/>
      <c r="BM11" s="626"/>
      <c r="BN11" s="627"/>
      <c r="BO11" s="628">
        <v>5.2</v>
      </c>
      <c r="BP11" s="628"/>
      <c r="BQ11" s="628"/>
      <c r="BR11" s="628"/>
      <c r="BS11" s="634">
        <v>39548</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294394</v>
      </c>
      <c r="CS11" s="626"/>
      <c r="CT11" s="626"/>
      <c r="CU11" s="626"/>
      <c r="CV11" s="626"/>
      <c r="CW11" s="626"/>
      <c r="CX11" s="626"/>
      <c r="CY11" s="627"/>
      <c r="CZ11" s="628">
        <v>2.4</v>
      </c>
      <c r="DA11" s="628"/>
      <c r="DB11" s="628"/>
      <c r="DC11" s="628"/>
      <c r="DD11" s="634">
        <v>160193</v>
      </c>
      <c r="DE11" s="626"/>
      <c r="DF11" s="626"/>
      <c r="DG11" s="626"/>
      <c r="DH11" s="626"/>
      <c r="DI11" s="626"/>
      <c r="DJ11" s="626"/>
      <c r="DK11" s="626"/>
      <c r="DL11" s="626"/>
      <c r="DM11" s="626"/>
      <c r="DN11" s="626"/>
      <c r="DO11" s="626"/>
      <c r="DP11" s="627"/>
      <c r="DQ11" s="634">
        <v>122804</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2148892</v>
      </c>
      <c r="BH12" s="626"/>
      <c r="BI12" s="626"/>
      <c r="BJ12" s="626"/>
      <c r="BK12" s="626"/>
      <c r="BL12" s="626"/>
      <c r="BM12" s="626"/>
      <c r="BN12" s="627"/>
      <c r="BO12" s="628">
        <v>56.8</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599520</v>
      </c>
      <c r="CS12" s="626"/>
      <c r="CT12" s="626"/>
      <c r="CU12" s="626"/>
      <c r="CV12" s="626"/>
      <c r="CW12" s="626"/>
      <c r="CX12" s="626"/>
      <c r="CY12" s="627"/>
      <c r="CZ12" s="628">
        <v>4.8</v>
      </c>
      <c r="DA12" s="628"/>
      <c r="DB12" s="628"/>
      <c r="DC12" s="628"/>
      <c r="DD12" s="634" t="s">
        <v>112</v>
      </c>
      <c r="DE12" s="626"/>
      <c r="DF12" s="626"/>
      <c r="DG12" s="626"/>
      <c r="DH12" s="626"/>
      <c r="DI12" s="626"/>
      <c r="DJ12" s="626"/>
      <c r="DK12" s="626"/>
      <c r="DL12" s="626"/>
      <c r="DM12" s="626"/>
      <c r="DN12" s="626"/>
      <c r="DO12" s="626"/>
      <c r="DP12" s="627"/>
      <c r="DQ12" s="634">
        <v>96482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22477</v>
      </c>
      <c r="S13" s="626"/>
      <c r="T13" s="626"/>
      <c r="U13" s="626"/>
      <c r="V13" s="626"/>
      <c r="W13" s="626"/>
      <c r="X13" s="626"/>
      <c r="Y13" s="627"/>
      <c r="Z13" s="628">
        <v>0.2</v>
      </c>
      <c r="AA13" s="628"/>
      <c r="AB13" s="628"/>
      <c r="AC13" s="628"/>
      <c r="AD13" s="629">
        <v>22477</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2138131</v>
      </c>
      <c r="BH13" s="626"/>
      <c r="BI13" s="626"/>
      <c r="BJ13" s="626"/>
      <c r="BK13" s="626"/>
      <c r="BL13" s="626"/>
      <c r="BM13" s="626"/>
      <c r="BN13" s="627"/>
      <c r="BO13" s="628">
        <v>56.5</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1243143</v>
      </c>
      <c r="CS13" s="626"/>
      <c r="CT13" s="626"/>
      <c r="CU13" s="626"/>
      <c r="CV13" s="626"/>
      <c r="CW13" s="626"/>
      <c r="CX13" s="626"/>
      <c r="CY13" s="627"/>
      <c r="CZ13" s="628">
        <v>10</v>
      </c>
      <c r="DA13" s="628"/>
      <c r="DB13" s="628"/>
      <c r="DC13" s="628"/>
      <c r="DD13" s="634">
        <v>424636</v>
      </c>
      <c r="DE13" s="626"/>
      <c r="DF13" s="626"/>
      <c r="DG13" s="626"/>
      <c r="DH13" s="626"/>
      <c r="DI13" s="626"/>
      <c r="DJ13" s="626"/>
      <c r="DK13" s="626"/>
      <c r="DL13" s="626"/>
      <c r="DM13" s="626"/>
      <c r="DN13" s="626"/>
      <c r="DO13" s="626"/>
      <c r="DP13" s="627"/>
      <c r="DQ13" s="634">
        <v>785406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76817</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544178</v>
      </c>
      <c r="CS14" s="626"/>
      <c r="CT14" s="626"/>
      <c r="CU14" s="626"/>
      <c r="CV14" s="626"/>
      <c r="CW14" s="626"/>
      <c r="CX14" s="626"/>
      <c r="CY14" s="627"/>
      <c r="CZ14" s="628">
        <v>4.4000000000000004</v>
      </c>
      <c r="DA14" s="628"/>
      <c r="DB14" s="628"/>
      <c r="DC14" s="628"/>
      <c r="DD14" s="634">
        <v>54799</v>
      </c>
      <c r="DE14" s="626"/>
      <c r="DF14" s="626"/>
      <c r="DG14" s="626"/>
      <c r="DH14" s="626"/>
      <c r="DI14" s="626"/>
      <c r="DJ14" s="626"/>
      <c r="DK14" s="626"/>
      <c r="DL14" s="626"/>
      <c r="DM14" s="626"/>
      <c r="DN14" s="626"/>
      <c r="DO14" s="626"/>
      <c r="DP14" s="627"/>
      <c r="DQ14" s="634">
        <v>476004</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9259</v>
      </c>
      <c r="S15" s="626"/>
      <c r="T15" s="626"/>
      <c r="U15" s="626"/>
      <c r="V15" s="626"/>
      <c r="W15" s="626"/>
      <c r="X15" s="626"/>
      <c r="Y15" s="627"/>
      <c r="Z15" s="628">
        <v>0.1</v>
      </c>
      <c r="AA15" s="628"/>
      <c r="AB15" s="628"/>
      <c r="AC15" s="628"/>
      <c r="AD15" s="629">
        <v>9259</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176057</v>
      </c>
      <c r="BH15" s="626"/>
      <c r="BI15" s="626"/>
      <c r="BJ15" s="626"/>
      <c r="BK15" s="626"/>
      <c r="BL15" s="626"/>
      <c r="BM15" s="626"/>
      <c r="BN15" s="627"/>
      <c r="BO15" s="628">
        <v>4.7</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1131789</v>
      </c>
      <c r="CS15" s="626"/>
      <c r="CT15" s="626"/>
      <c r="CU15" s="626"/>
      <c r="CV15" s="626"/>
      <c r="CW15" s="626"/>
      <c r="CX15" s="626"/>
      <c r="CY15" s="627"/>
      <c r="CZ15" s="628">
        <v>9.1</v>
      </c>
      <c r="DA15" s="628"/>
      <c r="DB15" s="628"/>
      <c r="DC15" s="628"/>
      <c r="DD15" s="634">
        <v>294180</v>
      </c>
      <c r="DE15" s="626"/>
      <c r="DF15" s="626"/>
      <c r="DG15" s="626"/>
      <c r="DH15" s="626"/>
      <c r="DI15" s="626"/>
      <c r="DJ15" s="626"/>
      <c r="DK15" s="626"/>
      <c r="DL15" s="626"/>
      <c r="DM15" s="626"/>
      <c r="DN15" s="626"/>
      <c r="DO15" s="626"/>
      <c r="DP15" s="627"/>
      <c r="DQ15" s="634">
        <v>849010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2737376</v>
      </c>
      <c r="S16" s="626"/>
      <c r="T16" s="626"/>
      <c r="U16" s="626"/>
      <c r="V16" s="626"/>
      <c r="W16" s="626"/>
      <c r="X16" s="626"/>
      <c r="Y16" s="627"/>
      <c r="Z16" s="628">
        <v>21.7</v>
      </c>
      <c r="AA16" s="628"/>
      <c r="AB16" s="628"/>
      <c r="AC16" s="628"/>
      <c r="AD16" s="629">
        <v>2285821</v>
      </c>
      <c r="AE16" s="629"/>
      <c r="AF16" s="629"/>
      <c r="AG16" s="629"/>
      <c r="AH16" s="629"/>
      <c r="AI16" s="629"/>
      <c r="AJ16" s="629"/>
      <c r="AK16" s="629"/>
      <c r="AL16" s="630">
        <v>33.9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162534</v>
      </c>
      <c r="CS16" s="626"/>
      <c r="CT16" s="626"/>
      <c r="CU16" s="626"/>
      <c r="CV16" s="626"/>
      <c r="CW16" s="626"/>
      <c r="CX16" s="626"/>
      <c r="CY16" s="627"/>
      <c r="CZ16" s="628">
        <v>1.3</v>
      </c>
      <c r="DA16" s="628"/>
      <c r="DB16" s="628"/>
      <c r="DC16" s="628"/>
      <c r="DD16" s="634" t="s">
        <v>112</v>
      </c>
      <c r="DE16" s="626"/>
      <c r="DF16" s="626"/>
      <c r="DG16" s="626"/>
      <c r="DH16" s="626"/>
      <c r="DI16" s="626"/>
      <c r="DJ16" s="626"/>
      <c r="DK16" s="626"/>
      <c r="DL16" s="626"/>
      <c r="DM16" s="626"/>
      <c r="DN16" s="626"/>
      <c r="DO16" s="626"/>
      <c r="DP16" s="627"/>
      <c r="DQ16" s="634">
        <v>69570</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2285821</v>
      </c>
      <c r="S17" s="626"/>
      <c r="T17" s="626"/>
      <c r="U17" s="626"/>
      <c r="V17" s="626"/>
      <c r="W17" s="626"/>
      <c r="X17" s="626"/>
      <c r="Y17" s="627"/>
      <c r="Z17" s="628">
        <v>18.100000000000001</v>
      </c>
      <c r="AA17" s="628"/>
      <c r="AB17" s="628"/>
      <c r="AC17" s="628"/>
      <c r="AD17" s="629">
        <v>2285821</v>
      </c>
      <c r="AE17" s="629"/>
      <c r="AF17" s="629"/>
      <c r="AG17" s="629"/>
      <c r="AH17" s="629"/>
      <c r="AI17" s="629"/>
      <c r="AJ17" s="629"/>
      <c r="AK17" s="629"/>
      <c r="AL17" s="630">
        <v>33.9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1061677</v>
      </c>
      <c r="CS17" s="626"/>
      <c r="CT17" s="626"/>
      <c r="CU17" s="626"/>
      <c r="CV17" s="626"/>
      <c r="CW17" s="626"/>
      <c r="CX17" s="626"/>
      <c r="CY17" s="627"/>
      <c r="CZ17" s="628">
        <v>8.5</v>
      </c>
      <c r="DA17" s="628"/>
      <c r="DB17" s="628"/>
      <c r="DC17" s="628"/>
      <c r="DD17" s="634" t="s">
        <v>112</v>
      </c>
      <c r="DE17" s="626"/>
      <c r="DF17" s="626"/>
      <c r="DG17" s="626"/>
      <c r="DH17" s="626"/>
      <c r="DI17" s="626"/>
      <c r="DJ17" s="626"/>
      <c r="DK17" s="626"/>
      <c r="DL17" s="626"/>
      <c r="DM17" s="626"/>
      <c r="DN17" s="626"/>
      <c r="DO17" s="626"/>
      <c r="DP17" s="627"/>
      <c r="DQ17" s="634">
        <v>1032747</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451555</v>
      </c>
      <c r="S18" s="626"/>
      <c r="T18" s="626"/>
      <c r="U18" s="626"/>
      <c r="V18" s="626"/>
      <c r="W18" s="626"/>
      <c r="X18" s="626"/>
      <c r="Y18" s="627"/>
      <c r="Z18" s="628">
        <v>3.6</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17701</v>
      </c>
      <c r="BH19" s="626"/>
      <c r="BI19" s="626"/>
      <c r="BJ19" s="626"/>
      <c r="BK19" s="626"/>
      <c r="BL19" s="626"/>
      <c r="BM19" s="626"/>
      <c r="BN19" s="627"/>
      <c r="BO19" s="628">
        <v>0.5</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7186681</v>
      </c>
      <c r="S20" s="626"/>
      <c r="T20" s="626"/>
      <c r="U20" s="626"/>
      <c r="V20" s="626"/>
      <c r="W20" s="626"/>
      <c r="X20" s="626"/>
      <c r="Y20" s="627"/>
      <c r="Z20" s="628">
        <v>57</v>
      </c>
      <c r="AA20" s="628"/>
      <c r="AB20" s="628"/>
      <c r="AC20" s="628"/>
      <c r="AD20" s="629">
        <v>6735126</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17701</v>
      </c>
      <c r="BH20" s="626"/>
      <c r="BI20" s="626"/>
      <c r="BJ20" s="626"/>
      <c r="BK20" s="626"/>
      <c r="BL20" s="626"/>
      <c r="BM20" s="626"/>
      <c r="BN20" s="627"/>
      <c r="BO20" s="628">
        <v>0.5</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12440056</v>
      </c>
      <c r="CS20" s="626"/>
      <c r="CT20" s="626"/>
      <c r="CU20" s="626"/>
      <c r="CV20" s="626"/>
      <c r="CW20" s="626"/>
      <c r="CX20" s="626"/>
      <c r="CY20" s="627"/>
      <c r="CZ20" s="628">
        <v>100</v>
      </c>
      <c r="DA20" s="628"/>
      <c r="DB20" s="628"/>
      <c r="DC20" s="628"/>
      <c r="DD20" s="634">
        <v>1053044</v>
      </c>
      <c r="DE20" s="626"/>
      <c r="DF20" s="626"/>
      <c r="DG20" s="626"/>
      <c r="DH20" s="626"/>
      <c r="DI20" s="626"/>
      <c r="DJ20" s="626"/>
      <c r="DK20" s="626"/>
      <c r="DL20" s="626"/>
      <c r="DM20" s="626"/>
      <c r="DN20" s="626"/>
      <c r="DO20" s="626"/>
      <c r="DP20" s="627"/>
      <c r="DQ20" s="634">
        <v>8083837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2896</v>
      </c>
      <c r="S21" s="626"/>
      <c r="T21" s="626"/>
      <c r="U21" s="626"/>
      <c r="V21" s="626"/>
      <c r="W21" s="626"/>
      <c r="X21" s="626"/>
      <c r="Y21" s="627"/>
      <c r="Z21" s="628">
        <v>0</v>
      </c>
      <c r="AA21" s="628"/>
      <c r="AB21" s="628"/>
      <c r="AC21" s="628"/>
      <c r="AD21" s="629">
        <v>2896</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17701</v>
      </c>
      <c r="BH21" s="626"/>
      <c r="BI21" s="626"/>
      <c r="BJ21" s="626"/>
      <c r="BK21" s="626"/>
      <c r="BL21" s="626"/>
      <c r="BM21" s="626"/>
      <c r="BN21" s="627"/>
      <c r="BO21" s="628">
        <v>0.5</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128517</v>
      </c>
      <c r="S22" s="626"/>
      <c r="T22" s="626"/>
      <c r="U22" s="626"/>
      <c r="V22" s="626"/>
      <c r="W22" s="626"/>
      <c r="X22" s="626"/>
      <c r="Y22" s="627"/>
      <c r="Z22" s="628">
        <v>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191393</v>
      </c>
      <c r="S23" s="626"/>
      <c r="T23" s="626"/>
      <c r="U23" s="626"/>
      <c r="V23" s="626"/>
      <c r="W23" s="626"/>
      <c r="X23" s="626"/>
      <c r="Y23" s="627"/>
      <c r="Z23" s="628">
        <v>1.5</v>
      </c>
      <c r="AA23" s="628"/>
      <c r="AB23" s="628"/>
      <c r="AC23" s="628"/>
      <c r="AD23" s="629">
        <v>8369</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16214</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5621129</v>
      </c>
      <c r="CS24" s="615"/>
      <c r="CT24" s="615"/>
      <c r="CU24" s="615"/>
      <c r="CV24" s="615"/>
      <c r="CW24" s="615"/>
      <c r="CX24" s="615"/>
      <c r="CY24" s="616"/>
      <c r="CZ24" s="654">
        <v>45.2</v>
      </c>
      <c r="DA24" s="655"/>
      <c r="DB24" s="655"/>
      <c r="DC24" s="656"/>
      <c r="DD24" s="653">
        <v>3743902</v>
      </c>
      <c r="DE24" s="615"/>
      <c r="DF24" s="615"/>
      <c r="DG24" s="615"/>
      <c r="DH24" s="615"/>
      <c r="DI24" s="615"/>
      <c r="DJ24" s="615"/>
      <c r="DK24" s="616"/>
      <c r="DL24" s="653">
        <v>3732291</v>
      </c>
      <c r="DM24" s="615"/>
      <c r="DN24" s="615"/>
      <c r="DO24" s="615"/>
      <c r="DP24" s="615"/>
      <c r="DQ24" s="615"/>
      <c r="DR24" s="615"/>
      <c r="DS24" s="615"/>
      <c r="DT24" s="615"/>
      <c r="DU24" s="615"/>
      <c r="DV24" s="616"/>
      <c r="DW24" s="619">
        <v>51.6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1641316</v>
      </c>
      <c r="S25" s="626"/>
      <c r="T25" s="626"/>
      <c r="U25" s="626"/>
      <c r="V25" s="626"/>
      <c r="W25" s="626"/>
      <c r="X25" s="626"/>
      <c r="Y25" s="627"/>
      <c r="Z25" s="628">
        <v>13</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2178933</v>
      </c>
      <c r="CS25" s="645"/>
      <c r="CT25" s="645"/>
      <c r="CU25" s="645"/>
      <c r="CV25" s="645"/>
      <c r="CW25" s="645"/>
      <c r="CX25" s="645"/>
      <c r="CY25" s="646"/>
      <c r="CZ25" s="659">
        <v>17.5</v>
      </c>
      <c r="DA25" s="660"/>
      <c r="DB25" s="660"/>
      <c r="DC25" s="661"/>
      <c r="DD25" s="634">
        <v>1981497</v>
      </c>
      <c r="DE25" s="645"/>
      <c r="DF25" s="645"/>
      <c r="DG25" s="645"/>
      <c r="DH25" s="645"/>
      <c r="DI25" s="645"/>
      <c r="DJ25" s="645"/>
      <c r="DK25" s="646"/>
      <c r="DL25" s="634">
        <v>1976830</v>
      </c>
      <c r="DM25" s="645"/>
      <c r="DN25" s="645"/>
      <c r="DO25" s="645"/>
      <c r="DP25" s="645"/>
      <c r="DQ25" s="645"/>
      <c r="DR25" s="645"/>
      <c r="DS25" s="645"/>
      <c r="DT25" s="645"/>
      <c r="DU25" s="645"/>
      <c r="DV25" s="646"/>
      <c r="DW25" s="630">
        <v>27.3</v>
      </c>
      <c r="DX25" s="657"/>
      <c r="DY25" s="657"/>
      <c r="DZ25" s="657"/>
      <c r="EA25" s="657"/>
      <c r="EB25" s="657"/>
      <c r="EC25" s="658"/>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1330800</v>
      </c>
      <c r="CS26" s="626"/>
      <c r="CT26" s="626"/>
      <c r="CU26" s="626"/>
      <c r="CV26" s="626"/>
      <c r="CW26" s="626"/>
      <c r="CX26" s="626"/>
      <c r="CY26" s="627"/>
      <c r="CZ26" s="659">
        <v>10.7</v>
      </c>
      <c r="DA26" s="660"/>
      <c r="DB26" s="660"/>
      <c r="DC26" s="661"/>
      <c r="DD26" s="634">
        <v>1189337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7"/>
      <c r="DY26" s="657"/>
      <c r="DZ26" s="657"/>
      <c r="EA26" s="657"/>
      <c r="EB26" s="657"/>
      <c r="EC26" s="658"/>
    </row>
    <row r="27" spans="2:133" ht="11.25" customHeight="1">
      <c r="B27" s="622" t="s">
        <v>280</v>
      </c>
      <c r="C27" s="623"/>
      <c r="D27" s="623"/>
      <c r="E27" s="623"/>
      <c r="F27" s="623"/>
      <c r="G27" s="623"/>
      <c r="H27" s="623"/>
      <c r="I27" s="623"/>
      <c r="J27" s="623"/>
      <c r="K27" s="623"/>
      <c r="L27" s="623"/>
      <c r="M27" s="623"/>
      <c r="N27" s="623"/>
      <c r="O27" s="623"/>
      <c r="P27" s="623"/>
      <c r="Q27" s="624"/>
      <c r="R27" s="625">
        <v>1140123</v>
      </c>
      <c r="S27" s="626"/>
      <c r="T27" s="626"/>
      <c r="U27" s="626"/>
      <c r="V27" s="626"/>
      <c r="W27" s="626"/>
      <c r="X27" s="626"/>
      <c r="Y27" s="627"/>
      <c r="Z27" s="628">
        <v>9</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3783144</v>
      </c>
      <c r="BH27" s="626"/>
      <c r="BI27" s="626"/>
      <c r="BJ27" s="626"/>
      <c r="BK27" s="626"/>
      <c r="BL27" s="626"/>
      <c r="BM27" s="626"/>
      <c r="BN27" s="627"/>
      <c r="BO27" s="628">
        <v>100</v>
      </c>
      <c r="BP27" s="628"/>
      <c r="BQ27" s="628"/>
      <c r="BR27" s="628"/>
      <c r="BS27" s="634">
        <v>39548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2380519</v>
      </c>
      <c r="CS27" s="645"/>
      <c r="CT27" s="645"/>
      <c r="CU27" s="645"/>
      <c r="CV27" s="645"/>
      <c r="CW27" s="645"/>
      <c r="CX27" s="645"/>
      <c r="CY27" s="646"/>
      <c r="CZ27" s="659">
        <v>19.100000000000001</v>
      </c>
      <c r="DA27" s="660"/>
      <c r="DB27" s="660"/>
      <c r="DC27" s="661"/>
      <c r="DD27" s="634">
        <v>729658</v>
      </c>
      <c r="DE27" s="645"/>
      <c r="DF27" s="645"/>
      <c r="DG27" s="645"/>
      <c r="DH27" s="645"/>
      <c r="DI27" s="645"/>
      <c r="DJ27" s="645"/>
      <c r="DK27" s="646"/>
      <c r="DL27" s="634">
        <v>722714</v>
      </c>
      <c r="DM27" s="645"/>
      <c r="DN27" s="645"/>
      <c r="DO27" s="645"/>
      <c r="DP27" s="645"/>
      <c r="DQ27" s="645"/>
      <c r="DR27" s="645"/>
      <c r="DS27" s="645"/>
      <c r="DT27" s="645"/>
      <c r="DU27" s="645"/>
      <c r="DV27" s="646"/>
      <c r="DW27" s="630">
        <v>10</v>
      </c>
      <c r="DX27" s="657"/>
      <c r="DY27" s="657"/>
      <c r="DZ27" s="657"/>
      <c r="EA27" s="657"/>
      <c r="EB27" s="657"/>
      <c r="EC27" s="658"/>
    </row>
    <row r="28" spans="2:133" ht="11.25" customHeight="1">
      <c r="B28" s="622" t="s">
        <v>283</v>
      </c>
      <c r="C28" s="623"/>
      <c r="D28" s="623"/>
      <c r="E28" s="623"/>
      <c r="F28" s="623"/>
      <c r="G28" s="623"/>
      <c r="H28" s="623"/>
      <c r="I28" s="623"/>
      <c r="J28" s="623"/>
      <c r="K28" s="623"/>
      <c r="L28" s="623"/>
      <c r="M28" s="623"/>
      <c r="N28" s="623"/>
      <c r="O28" s="623"/>
      <c r="P28" s="623"/>
      <c r="Q28" s="624"/>
      <c r="R28" s="625">
        <v>35291</v>
      </c>
      <c r="S28" s="626"/>
      <c r="T28" s="626"/>
      <c r="U28" s="626"/>
      <c r="V28" s="626"/>
      <c r="W28" s="626"/>
      <c r="X28" s="626"/>
      <c r="Y28" s="627"/>
      <c r="Z28" s="628">
        <v>0.3</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1061677</v>
      </c>
      <c r="CS28" s="626"/>
      <c r="CT28" s="626"/>
      <c r="CU28" s="626"/>
      <c r="CV28" s="626"/>
      <c r="CW28" s="626"/>
      <c r="CX28" s="626"/>
      <c r="CY28" s="627"/>
      <c r="CZ28" s="659">
        <v>8.5</v>
      </c>
      <c r="DA28" s="660"/>
      <c r="DB28" s="660"/>
      <c r="DC28" s="661"/>
      <c r="DD28" s="634">
        <v>1032747</v>
      </c>
      <c r="DE28" s="626"/>
      <c r="DF28" s="626"/>
      <c r="DG28" s="626"/>
      <c r="DH28" s="626"/>
      <c r="DI28" s="626"/>
      <c r="DJ28" s="626"/>
      <c r="DK28" s="627"/>
      <c r="DL28" s="634">
        <v>1032747</v>
      </c>
      <c r="DM28" s="626"/>
      <c r="DN28" s="626"/>
      <c r="DO28" s="626"/>
      <c r="DP28" s="626"/>
      <c r="DQ28" s="626"/>
      <c r="DR28" s="626"/>
      <c r="DS28" s="626"/>
      <c r="DT28" s="626"/>
      <c r="DU28" s="626"/>
      <c r="DV28" s="627"/>
      <c r="DW28" s="630">
        <v>14.3</v>
      </c>
      <c r="DX28" s="657"/>
      <c r="DY28" s="657"/>
      <c r="DZ28" s="657"/>
      <c r="EA28" s="657"/>
      <c r="EB28" s="657"/>
      <c r="EC28" s="658"/>
    </row>
    <row r="29" spans="2:133" ht="11.25" customHeight="1">
      <c r="B29" s="622" t="s">
        <v>285</v>
      </c>
      <c r="C29" s="623"/>
      <c r="D29" s="623"/>
      <c r="E29" s="623"/>
      <c r="F29" s="623"/>
      <c r="G29" s="623"/>
      <c r="H29" s="623"/>
      <c r="I29" s="623"/>
      <c r="J29" s="623"/>
      <c r="K29" s="623"/>
      <c r="L29" s="623"/>
      <c r="M29" s="623"/>
      <c r="N29" s="623"/>
      <c r="O29" s="623"/>
      <c r="P29" s="623"/>
      <c r="Q29" s="624"/>
      <c r="R29" s="625">
        <v>39586</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1060907</v>
      </c>
      <c r="CS29" s="645"/>
      <c r="CT29" s="645"/>
      <c r="CU29" s="645"/>
      <c r="CV29" s="645"/>
      <c r="CW29" s="645"/>
      <c r="CX29" s="645"/>
      <c r="CY29" s="646"/>
      <c r="CZ29" s="659">
        <v>8.5</v>
      </c>
      <c r="DA29" s="660"/>
      <c r="DB29" s="660"/>
      <c r="DC29" s="661"/>
      <c r="DD29" s="634">
        <v>1031977</v>
      </c>
      <c r="DE29" s="645"/>
      <c r="DF29" s="645"/>
      <c r="DG29" s="645"/>
      <c r="DH29" s="645"/>
      <c r="DI29" s="645"/>
      <c r="DJ29" s="645"/>
      <c r="DK29" s="646"/>
      <c r="DL29" s="634">
        <v>1031977</v>
      </c>
      <c r="DM29" s="645"/>
      <c r="DN29" s="645"/>
      <c r="DO29" s="645"/>
      <c r="DP29" s="645"/>
      <c r="DQ29" s="645"/>
      <c r="DR29" s="645"/>
      <c r="DS29" s="645"/>
      <c r="DT29" s="645"/>
      <c r="DU29" s="645"/>
      <c r="DV29" s="646"/>
      <c r="DW29" s="630">
        <v>14.3</v>
      </c>
      <c r="DX29" s="657"/>
      <c r="DY29" s="657"/>
      <c r="DZ29" s="657"/>
      <c r="EA29" s="657"/>
      <c r="EB29" s="657"/>
      <c r="EC29" s="658"/>
    </row>
    <row r="30" spans="2:133" ht="11.25" customHeight="1">
      <c r="B30" s="622" t="s">
        <v>289</v>
      </c>
      <c r="C30" s="623"/>
      <c r="D30" s="623"/>
      <c r="E30" s="623"/>
      <c r="F30" s="623"/>
      <c r="G30" s="623"/>
      <c r="H30" s="623"/>
      <c r="I30" s="623"/>
      <c r="J30" s="623"/>
      <c r="K30" s="623"/>
      <c r="L30" s="623"/>
      <c r="M30" s="623"/>
      <c r="N30" s="623"/>
      <c r="O30" s="623"/>
      <c r="P30" s="623"/>
      <c r="Q30" s="624"/>
      <c r="R30" s="625">
        <v>779878</v>
      </c>
      <c r="S30" s="626"/>
      <c r="T30" s="626"/>
      <c r="U30" s="626"/>
      <c r="V30" s="626"/>
      <c r="W30" s="626"/>
      <c r="X30" s="626"/>
      <c r="Y30" s="627"/>
      <c r="Z30" s="628">
        <v>6.2</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94.7</v>
      </c>
      <c r="BN30" s="684"/>
      <c r="BO30" s="684"/>
      <c r="BP30" s="684"/>
      <c r="BQ30" s="685"/>
      <c r="BR30" s="683">
        <v>98.8</v>
      </c>
      <c r="BS30" s="684"/>
      <c r="BT30" s="684"/>
      <c r="BU30" s="684"/>
      <c r="BV30" s="684"/>
      <c r="BW30" s="684"/>
      <c r="BX30" s="620">
        <v>93.9</v>
      </c>
      <c r="BY30" s="684"/>
      <c r="BZ30" s="684"/>
      <c r="CA30" s="684"/>
      <c r="CB30" s="685"/>
      <c r="CD30" s="688"/>
      <c r="CE30" s="689"/>
      <c r="CF30" s="639" t="s">
        <v>292</v>
      </c>
      <c r="CG30" s="640"/>
      <c r="CH30" s="640"/>
      <c r="CI30" s="640"/>
      <c r="CJ30" s="640"/>
      <c r="CK30" s="640"/>
      <c r="CL30" s="640"/>
      <c r="CM30" s="640"/>
      <c r="CN30" s="640"/>
      <c r="CO30" s="640"/>
      <c r="CP30" s="640"/>
      <c r="CQ30" s="641"/>
      <c r="CR30" s="625">
        <v>951984</v>
      </c>
      <c r="CS30" s="626"/>
      <c r="CT30" s="626"/>
      <c r="CU30" s="626"/>
      <c r="CV30" s="626"/>
      <c r="CW30" s="626"/>
      <c r="CX30" s="626"/>
      <c r="CY30" s="627"/>
      <c r="CZ30" s="659">
        <v>7.7</v>
      </c>
      <c r="DA30" s="660"/>
      <c r="DB30" s="660"/>
      <c r="DC30" s="661"/>
      <c r="DD30" s="634">
        <v>923129</v>
      </c>
      <c r="DE30" s="626"/>
      <c r="DF30" s="626"/>
      <c r="DG30" s="626"/>
      <c r="DH30" s="626"/>
      <c r="DI30" s="626"/>
      <c r="DJ30" s="626"/>
      <c r="DK30" s="627"/>
      <c r="DL30" s="634">
        <v>923129</v>
      </c>
      <c r="DM30" s="626"/>
      <c r="DN30" s="626"/>
      <c r="DO30" s="626"/>
      <c r="DP30" s="626"/>
      <c r="DQ30" s="626"/>
      <c r="DR30" s="626"/>
      <c r="DS30" s="626"/>
      <c r="DT30" s="626"/>
      <c r="DU30" s="626"/>
      <c r="DV30" s="627"/>
      <c r="DW30" s="630">
        <v>12.8</v>
      </c>
      <c r="DX30" s="657"/>
      <c r="DY30" s="657"/>
      <c r="DZ30" s="657"/>
      <c r="EA30" s="657"/>
      <c r="EB30" s="657"/>
      <c r="EC30" s="658"/>
    </row>
    <row r="31" spans="2:133" ht="11.25" customHeight="1">
      <c r="B31" s="622" t="s">
        <v>293</v>
      </c>
      <c r="C31" s="623"/>
      <c r="D31" s="623"/>
      <c r="E31" s="623"/>
      <c r="F31" s="623"/>
      <c r="G31" s="623"/>
      <c r="H31" s="623"/>
      <c r="I31" s="623"/>
      <c r="J31" s="623"/>
      <c r="K31" s="623"/>
      <c r="L31" s="623"/>
      <c r="M31" s="623"/>
      <c r="N31" s="623"/>
      <c r="O31" s="623"/>
      <c r="P31" s="623"/>
      <c r="Q31" s="624"/>
      <c r="R31" s="625">
        <v>90997</v>
      </c>
      <c r="S31" s="626"/>
      <c r="T31" s="626"/>
      <c r="U31" s="626"/>
      <c r="V31" s="626"/>
      <c r="W31" s="626"/>
      <c r="X31" s="626"/>
      <c r="Y31" s="627"/>
      <c r="Z31" s="628">
        <v>0.7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45"/>
      <c r="BI31" s="645"/>
      <c r="BJ31" s="645"/>
      <c r="BK31" s="645"/>
      <c r="BL31" s="645"/>
      <c r="BM31" s="631">
        <v>95.1</v>
      </c>
      <c r="BN31" s="681"/>
      <c r="BO31" s="681"/>
      <c r="BP31" s="681"/>
      <c r="BQ31" s="682"/>
      <c r="BR31" s="680">
        <v>98.7</v>
      </c>
      <c r="BS31" s="645"/>
      <c r="BT31" s="645"/>
      <c r="BU31" s="645"/>
      <c r="BV31" s="645"/>
      <c r="BW31" s="645"/>
      <c r="BX31" s="631">
        <v>94.2</v>
      </c>
      <c r="BY31" s="681"/>
      <c r="BZ31" s="681"/>
      <c r="CA31" s="681"/>
      <c r="CB31" s="682"/>
      <c r="CD31" s="688"/>
      <c r="CE31" s="689"/>
      <c r="CF31" s="639" t="s">
        <v>296</v>
      </c>
      <c r="CG31" s="640"/>
      <c r="CH31" s="640"/>
      <c r="CI31" s="640"/>
      <c r="CJ31" s="640"/>
      <c r="CK31" s="640"/>
      <c r="CL31" s="640"/>
      <c r="CM31" s="640"/>
      <c r="CN31" s="640"/>
      <c r="CO31" s="640"/>
      <c r="CP31" s="640"/>
      <c r="CQ31" s="641"/>
      <c r="CR31" s="625">
        <v>108923</v>
      </c>
      <c r="CS31" s="645"/>
      <c r="CT31" s="645"/>
      <c r="CU31" s="645"/>
      <c r="CV31" s="645"/>
      <c r="CW31" s="645"/>
      <c r="CX31" s="645"/>
      <c r="CY31" s="646"/>
      <c r="CZ31" s="659">
        <v>0.9</v>
      </c>
      <c r="DA31" s="660"/>
      <c r="DB31" s="660"/>
      <c r="DC31" s="661"/>
      <c r="DD31" s="634">
        <v>108848</v>
      </c>
      <c r="DE31" s="645"/>
      <c r="DF31" s="645"/>
      <c r="DG31" s="645"/>
      <c r="DH31" s="645"/>
      <c r="DI31" s="645"/>
      <c r="DJ31" s="645"/>
      <c r="DK31" s="646"/>
      <c r="DL31" s="634">
        <v>108848</v>
      </c>
      <c r="DM31" s="645"/>
      <c r="DN31" s="645"/>
      <c r="DO31" s="645"/>
      <c r="DP31" s="645"/>
      <c r="DQ31" s="645"/>
      <c r="DR31" s="645"/>
      <c r="DS31" s="645"/>
      <c r="DT31" s="645"/>
      <c r="DU31" s="645"/>
      <c r="DV31" s="646"/>
      <c r="DW31" s="630">
        <v>1.5</v>
      </c>
      <c r="DX31" s="657"/>
      <c r="DY31" s="657"/>
      <c r="DZ31" s="657"/>
      <c r="EA31" s="657"/>
      <c r="EB31" s="657"/>
      <c r="EC31" s="658"/>
    </row>
    <row r="32" spans="2:133" ht="11.25" customHeight="1">
      <c r="B32" s="622" t="s">
        <v>297</v>
      </c>
      <c r="C32" s="623"/>
      <c r="D32" s="623"/>
      <c r="E32" s="623"/>
      <c r="F32" s="623"/>
      <c r="G32" s="623"/>
      <c r="H32" s="623"/>
      <c r="I32" s="623"/>
      <c r="J32" s="623"/>
      <c r="K32" s="623"/>
      <c r="L32" s="623"/>
      <c r="M32" s="623"/>
      <c r="N32" s="623"/>
      <c r="O32" s="623"/>
      <c r="P32" s="623"/>
      <c r="Q32" s="624"/>
      <c r="R32" s="625">
        <v>475745</v>
      </c>
      <c r="S32" s="626"/>
      <c r="T32" s="626"/>
      <c r="U32" s="626"/>
      <c r="V32" s="626"/>
      <c r="W32" s="626"/>
      <c r="X32" s="626"/>
      <c r="Y32" s="627"/>
      <c r="Z32" s="628">
        <v>3.8</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93.9</v>
      </c>
      <c r="BN32" s="693"/>
      <c r="BO32" s="693"/>
      <c r="BP32" s="693"/>
      <c r="BQ32" s="695"/>
      <c r="BR32" s="692">
        <v>98.8</v>
      </c>
      <c r="BS32" s="693"/>
      <c r="BT32" s="693"/>
      <c r="BU32" s="693"/>
      <c r="BV32" s="693"/>
      <c r="BW32" s="693"/>
      <c r="BX32" s="694">
        <v>93.1</v>
      </c>
      <c r="BY32" s="693"/>
      <c r="BZ32" s="693"/>
      <c r="CA32" s="693"/>
      <c r="CB32" s="695"/>
      <c r="CD32" s="690"/>
      <c r="CE32" s="691"/>
      <c r="CF32" s="639" t="s">
        <v>299</v>
      </c>
      <c r="CG32" s="640"/>
      <c r="CH32" s="640"/>
      <c r="CI32" s="640"/>
      <c r="CJ32" s="640"/>
      <c r="CK32" s="640"/>
      <c r="CL32" s="640"/>
      <c r="CM32" s="640"/>
      <c r="CN32" s="640"/>
      <c r="CO32" s="640"/>
      <c r="CP32" s="640"/>
      <c r="CQ32" s="641"/>
      <c r="CR32" s="625">
        <v>770</v>
      </c>
      <c r="CS32" s="626"/>
      <c r="CT32" s="626"/>
      <c r="CU32" s="626"/>
      <c r="CV32" s="626"/>
      <c r="CW32" s="626"/>
      <c r="CX32" s="626"/>
      <c r="CY32" s="627"/>
      <c r="CZ32" s="659">
        <v>0</v>
      </c>
      <c r="DA32" s="660"/>
      <c r="DB32" s="660"/>
      <c r="DC32" s="661"/>
      <c r="DD32" s="634">
        <v>770</v>
      </c>
      <c r="DE32" s="626"/>
      <c r="DF32" s="626"/>
      <c r="DG32" s="626"/>
      <c r="DH32" s="626"/>
      <c r="DI32" s="626"/>
      <c r="DJ32" s="626"/>
      <c r="DK32" s="627"/>
      <c r="DL32" s="634">
        <v>770</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300</v>
      </c>
      <c r="C33" s="623"/>
      <c r="D33" s="623"/>
      <c r="E33" s="623"/>
      <c r="F33" s="623"/>
      <c r="G33" s="623"/>
      <c r="H33" s="623"/>
      <c r="I33" s="623"/>
      <c r="J33" s="623"/>
      <c r="K33" s="623"/>
      <c r="L33" s="623"/>
      <c r="M33" s="623"/>
      <c r="N33" s="623"/>
      <c r="O33" s="623"/>
      <c r="P33" s="623"/>
      <c r="Q33" s="624"/>
      <c r="R33" s="625">
        <v>871232</v>
      </c>
      <c r="S33" s="626"/>
      <c r="T33" s="626"/>
      <c r="U33" s="626"/>
      <c r="V33" s="626"/>
      <c r="W33" s="626"/>
      <c r="X33" s="626"/>
      <c r="Y33" s="627"/>
      <c r="Z33" s="628">
        <v>6.9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5603349</v>
      </c>
      <c r="CS33" s="645"/>
      <c r="CT33" s="645"/>
      <c r="CU33" s="645"/>
      <c r="CV33" s="645"/>
      <c r="CW33" s="645"/>
      <c r="CX33" s="645"/>
      <c r="CY33" s="646"/>
      <c r="CZ33" s="659">
        <v>45</v>
      </c>
      <c r="DA33" s="660"/>
      <c r="DB33" s="660"/>
      <c r="DC33" s="661"/>
      <c r="DD33" s="634">
        <v>4044589</v>
      </c>
      <c r="DE33" s="645"/>
      <c r="DF33" s="645"/>
      <c r="DG33" s="645"/>
      <c r="DH33" s="645"/>
      <c r="DI33" s="645"/>
      <c r="DJ33" s="645"/>
      <c r="DK33" s="646"/>
      <c r="DL33" s="634">
        <v>3489533</v>
      </c>
      <c r="DM33" s="645"/>
      <c r="DN33" s="645"/>
      <c r="DO33" s="645"/>
      <c r="DP33" s="645"/>
      <c r="DQ33" s="645"/>
      <c r="DR33" s="645"/>
      <c r="DS33" s="645"/>
      <c r="DT33" s="645"/>
      <c r="DU33" s="645"/>
      <c r="DV33" s="646"/>
      <c r="DW33" s="630">
        <v>48.2</v>
      </c>
      <c r="DX33" s="657"/>
      <c r="DY33" s="657"/>
      <c r="DZ33" s="657"/>
      <c r="EA33" s="657"/>
      <c r="EB33" s="657"/>
      <c r="EC33" s="658"/>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1785025</v>
      </c>
      <c r="CS34" s="626"/>
      <c r="CT34" s="626"/>
      <c r="CU34" s="626"/>
      <c r="CV34" s="626"/>
      <c r="CW34" s="626"/>
      <c r="CX34" s="626"/>
      <c r="CY34" s="627"/>
      <c r="CZ34" s="659">
        <v>14.3</v>
      </c>
      <c r="DA34" s="660"/>
      <c r="DB34" s="660"/>
      <c r="DC34" s="661"/>
      <c r="DD34" s="634">
        <v>1325891</v>
      </c>
      <c r="DE34" s="626"/>
      <c r="DF34" s="626"/>
      <c r="DG34" s="626"/>
      <c r="DH34" s="626"/>
      <c r="DI34" s="626"/>
      <c r="DJ34" s="626"/>
      <c r="DK34" s="627"/>
      <c r="DL34" s="634">
        <v>1134650</v>
      </c>
      <c r="DM34" s="626"/>
      <c r="DN34" s="626"/>
      <c r="DO34" s="626"/>
      <c r="DP34" s="626"/>
      <c r="DQ34" s="626"/>
      <c r="DR34" s="626"/>
      <c r="DS34" s="626"/>
      <c r="DT34" s="626"/>
      <c r="DU34" s="626"/>
      <c r="DV34" s="627"/>
      <c r="DW34" s="630">
        <v>15.7</v>
      </c>
      <c r="DX34" s="657"/>
      <c r="DY34" s="657"/>
      <c r="DZ34" s="657"/>
      <c r="EA34" s="657"/>
      <c r="EB34" s="657"/>
      <c r="EC34" s="658"/>
    </row>
    <row r="35" spans="2:133" ht="11.25" customHeight="1">
      <c r="B35" s="622" t="s">
        <v>306</v>
      </c>
      <c r="C35" s="623"/>
      <c r="D35" s="623"/>
      <c r="E35" s="623"/>
      <c r="F35" s="623"/>
      <c r="G35" s="623"/>
      <c r="H35" s="623"/>
      <c r="I35" s="623"/>
      <c r="J35" s="623"/>
      <c r="K35" s="623"/>
      <c r="L35" s="623"/>
      <c r="M35" s="623"/>
      <c r="N35" s="623"/>
      <c r="O35" s="623"/>
      <c r="P35" s="623"/>
      <c r="Q35" s="624"/>
      <c r="R35" s="625">
        <v>488532</v>
      </c>
      <c r="S35" s="626"/>
      <c r="T35" s="626"/>
      <c r="U35" s="626"/>
      <c r="V35" s="626"/>
      <c r="W35" s="626"/>
      <c r="X35" s="626"/>
      <c r="Y35" s="627"/>
      <c r="Z35" s="628">
        <v>3.9</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1645425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53263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196560</v>
      </c>
      <c r="CS35" s="645"/>
      <c r="CT35" s="645"/>
      <c r="CU35" s="645"/>
      <c r="CV35" s="645"/>
      <c r="CW35" s="645"/>
      <c r="CX35" s="645"/>
      <c r="CY35" s="646"/>
      <c r="CZ35" s="659">
        <v>1.6</v>
      </c>
      <c r="DA35" s="660"/>
      <c r="DB35" s="660"/>
      <c r="DC35" s="661"/>
      <c r="DD35" s="634">
        <v>146300</v>
      </c>
      <c r="DE35" s="645"/>
      <c r="DF35" s="645"/>
      <c r="DG35" s="645"/>
      <c r="DH35" s="645"/>
      <c r="DI35" s="645"/>
      <c r="DJ35" s="645"/>
      <c r="DK35" s="646"/>
      <c r="DL35" s="634">
        <v>146300</v>
      </c>
      <c r="DM35" s="645"/>
      <c r="DN35" s="645"/>
      <c r="DO35" s="645"/>
      <c r="DP35" s="645"/>
      <c r="DQ35" s="645"/>
      <c r="DR35" s="645"/>
      <c r="DS35" s="645"/>
      <c r="DT35" s="645"/>
      <c r="DU35" s="645"/>
      <c r="DV35" s="646"/>
      <c r="DW35" s="630">
        <v>2</v>
      </c>
      <c r="DX35" s="657"/>
      <c r="DY35" s="657"/>
      <c r="DZ35" s="657"/>
      <c r="EA35" s="657"/>
      <c r="EB35" s="657"/>
      <c r="EC35" s="658"/>
    </row>
    <row r="36" spans="2:133" ht="11.25" customHeight="1">
      <c r="B36" s="668" t="s">
        <v>310</v>
      </c>
      <c r="C36" s="669"/>
      <c r="D36" s="669"/>
      <c r="E36" s="669"/>
      <c r="F36" s="669"/>
      <c r="G36" s="669"/>
      <c r="H36" s="669"/>
      <c r="I36" s="669"/>
      <c r="J36" s="669"/>
      <c r="K36" s="669"/>
      <c r="L36" s="669"/>
      <c r="M36" s="669"/>
      <c r="N36" s="669"/>
      <c r="O36" s="669"/>
      <c r="P36" s="669"/>
      <c r="Q36" s="670"/>
      <c r="R36" s="697">
        <v>12599869</v>
      </c>
      <c r="S36" s="698"/>
      <c r="T36" s="698"/>
      <c r="U36" s="698"/>
      <c r="V36" s="698"/>
      <c r="W36" s="698"/>
      <c r="X36" s="698"/>
      <c r="Y36" s="699"/>
      <c r="Z36" s="700">
        <v>100</v>
      </c>
      <c r="AA36" s="700"/>
      <c r="AB36" s="700"/>
      <c r="AC36" s="700"/>
      <c r="AD36" s="701">
        <v>6746391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322177</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17658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1528405</v>
      </c>
      <c r="CS36" s="626"/>
      <c r="CT36" s="626"/>
      <c r="CU36" s="626"/>
      <c r="CV36" s="626"/>
      <c r="CW36" s="626"/>
      <c r="CX36" s="626"/>
      <c r="CY36" s="627"/>
      <c r="CZ36" s="659">
        <v>12.3</v>
      </c>
      <c r="DA36" s="660"/>
      <c r="DB36" s="660"/>
      <c r="DC36" s="661"/>
      <c r="DD36" s="634">
        <v>1164896</v>
      </c>
      <c r="DE36" s="626"/>
      <c r="DF36" s="626"/>
      <c r="DG36" s="626"/>
      <c r="DH36" s="626"/>
      <c r="DI36" s="626"/>
      <c r="DJ36" s="626"/>
      <c r="DK36" s="627"/>
      <c r="DL36" s="634">
        <v>978821</v>
      </c>
      <c r="DM36" s="626"/>
      <c r="DN36" s="626"/>
      <c r="DO36" s="626"/>
      <c r="DP36" s="626"/>
      <c r="DQ36" s="626"/>
      <c r="DR36" s="626"/>
      <c r="DS36" s="626"/>
      <c r="DT36" s="626"/>
      <c r="DU36" s="626"/>
      <c r="DV36" s="627"/>
      <c r="DW36" s="630">
        <v>13.5</v>
      </c>
      <c r="DX36" s="657"/>
      <c r="DY36" s="657"/>
      <c r="DZ36" s="657"/>
      <c r="EA36" s="657"/>
      <c r="EB36" s="657"/>
      <c r="EC36" s="658"/>
    </row>
    <row r="37" spans="2:133" ht="11.25" customHeight="1">
      <c r="AQ37" s="704" t="s">
        <v>314</v>
      </c>
      <c r="AR37" s="705"/>
      <c r="AS37" s="705"/>
      <c r="AT37" s="705"/>
      <c r="AU37" s="705"/>
      <c r="AV37" s="705"/>
      <c r="AW37" s="705"/>
      <c r="AX37" s="705"/>
      <c r="AY37" s="706"/>
      <c r="AZ37" s="625">
        <v>20724</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4326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506270</v>
      </c>
      <c r="CS37" s="645"/>
      <c r="CT37" s="645"/>
      <c r="CU37" s="645"/>
      <c r="CV37" s="645"/>
      <c r="CW37" s="645"/>
      <c r="CX37" s="645"/>
      <c r="CY37" s="646"/>
      <c r="CZ37" s="659">
        <v>4.0999999999999996</v>
      </c>
      <c r="DA37" s="660"/>
      <c r="DB37" s="660"/>
      <c r="DC37" s="661"/>
      <c r="DD37" s="634">
        <v>404073</v>
      </c>
      <c r="DE37" s="645"/>
      <c r="DF37" s="645"/>
      <c r="DG37" s="645"/>
      <c r="DH37" s="645"/>
      <c r="DI37" s="645"/>
      <c r="DJ37" s="645"/>
      <c r="DK37" s="646"/>
      <c r="DL37" s="634">
        <v>403807</v>
      </c>
      <c r="DM37" s="645"/>
      <c r="DN37" s="645"/>
      <c r="DO37" s="645"/>
      <c r="DP37" s="645"/>
      <c r="DQ37" s="645"/>
      <c r="DR37" s="645"/>
      <c r="DS37" s="645"/>
      <c r="DT37" s="645"/>
      <c r="DU37" s="645"/>
      <c r="DV37" s="646"/>
      <c r="DW37" s="630">
        <v>5.6</v>
      </c>
      <c r="DX37" s="657"/>
      <c r="DY37" s="657"/>
      <c r="DZ37" s="657"/>
      <c r="EA37" s="657"/>
      <c r="EB37" s="657"/>
      <c r="EC37" s="658"/>
    </row>
    <row r="38" spans="2:133" ht="11.25" customHeight="1">
      <c r="AQ38" s="704" t="s">
        <v>317</v>
      </c>
      <c r="AR38" s="705"/>
      <c r="AS38" s="705"/>
      <c r="AT38" s="705"/>
      <c r="AU38" s="705"/>
      <c r="AV38" s="705"/>
      <c r="AW38" s="705"/>
      <c r="AX38" s="705"/>
      <c r="AY38" s="706"/>
      <c r="AZ38" s="625" t="s">
        <v>318</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6682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1624701</v>
      </c>
      <c r="CS38" s="626"/>
      <c r="CT38" s="626"/>
      <c r="CU38" s="626"/>
      <c r="CV38" s="626"/>
      <c r="CW38" s="626"/>
      <c r="CX38" s="626"/>
      <c r="CY38" s="627"/>
      <c r="CZ38" s="659">
        <v>13.1</v>
      </c>
      <c r="DA38" s="660"/>
      <c r="DB38" s="660"/>
      <c r="DC38" s="661"/>
      <c r="DD38" s="634">
        <v>1401452</v>
      </c>
      <c r="DE38" s="626"/>
      <c r="DF38" s="626"/>
      <c r="DG38" s="626"/>
      <c r="DH38" s="626"/>
      <c r="DI38" s="626"/>
      <c r="DJ38" s="626"/>
      <c r="DK38" s="627"/>
      <c r="DL38" s="634">
        <v>1229762</v>
      </c>
      <c r="DM38" s="626"/>
      <c r="DN38" s="626"/>
      <c r="DO38" s="626"/>
      <c r="DP38" s="626"/>
      <c r="DQ38" s="626"/>
      <c r="DR38" s="626"/>
      <c r="DS38" s="626"/>
      <c r="DT38" s="626"/>
      <c r="DU38" s="626"/>
      <c r="DV38" s="627"/>
      <c r="DW38" s="630">
        <v>17</v>
      </c>
      <c r="DX38" s="657"/>
      <c r="DY38" s="657"/>
      <c r="DZ38" s="657"/>
      <c r="EA38" s="657"/>
      <c r="EB38" s="657"/>
      <c r="EC38" s="658"/>
    </row>
    <row r="39" spans="2:133" ht="11.25" customHeight="1">
      <c r="AQ39" s="704" t="s">
        <v>321</v>
      </c>
      <c r="AR39" s="705"/>
      <c r="AS39" s="705"/>
      <c r="AT39" s="705"/>
      <c r="AU39" s="705"/>
      <c r="AV39" s="705"/>
      <c r="AW39" s="705"/>
      <c r="AX39" s="705"/>
      <c r="AY39" s="706"/>
      <c r="AZ39" s="625" t="s">
        <v>318</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95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107168</v>
      </c>
      <c r="CS39" s="645"/>
      <c r="CT39" s="645"/>
      <c r="CU39" s="645"/>
      <c r="CV39" s="645"/>
      <c r="CW39" s="645"/>
      <c r="CX39" s="645"/>
      <c r="CY39" s="646"/>
      <c r="CZ39" s="659">
        <v>0.9</v>
      </c>
      <c r="DA39" s="660"/>
      <c r="DB39" s="660"/>
      <c r="DC39" s="661"/>
      <c r="DD39" s="634">
        <v>5000</v>
      </c>
      <c r="DE39" s="645"/>
      <c r="DF39" s="645"/>
      <c r="DG39" s="645"/>
      <c r="DH39" s="645"/>
      <c r="DI39" s="645"/>
      <c r="DJ39" s="645"/>
      <c r="DK39" s="646"/>
      <c r="DL39" s="634" t="s">
        <v>318</v>
      </c>
      <c r="DM39" s="645"/>
      <c r="DN39" s="645"/>
      <c r="DO39" s="645"/>
      <c r="DP39" s="645"/>
      <c r="DQ39" s="645"/>
      <c r="DR39" s="645"/>
      <c r="DS39" s="645"/>
      <c r="DT39" s="645"/>
      <c r="DU39" s="645"/>
      <c r="DV39" s="646"/>
      <c r="DW39" s="630" t="s">
        <v>318</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275135</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113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361490</v>
      </c>
      <c r="CS40" s="626"/>
      <c r="CT40" s="626"/>
      <c r="CU40" s="626"/>
      <c r="CV40" s="626"/>
      <c r="CW40" s="626"/>
      <c r="CX40" s="626"/>
      <c r="CY40" s="627"/>
      <c r="CZ40" s="659">
        <v>2.9</v>
      </c>
      <c r="DA40" s="660"/>
      <c r="DB40" s="660"/>
      <c r="DC40" s="661"/>
      <c r="DD40" s="634">
        <v>1050</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1027389</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377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1215578</v>
      </c>
      <c r="CS42" s="626"/>
      <c r="CT42" s="626"/>
      <c r="CU42" s="626"/>
      <c r="CV42" s="626"/>
      <c r="CW42" s="626"/>
      <c r="CX42" s="626"/>
      <c r="CY42" s="627"/>
      <c r="CZ42" s="659">
        <v>9.8000000000000007</v>
      </c>
      <c r="DA42" s="708"/>
      <c r="DB42" s="708"/>
      <c r="DC42" s="709"/>
      <c r="DD42" s="634">
        <v>295346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74928</v>
      </c>
      <c r="CS43" s="645"/>
      <c r="CT43" s="645"/>
      <c r="CU43" s="645"/>
      <c r="CV43" s="645"/>
      <c r="CW43" s="645"/>
      <c r="CX43" s="645"/>
      <c r="CY43" s="646"/>
      <c r="CZ43" s="659">
        <v>0.6</v>
      </c>
      <c r="DA43" s="660"/>
      <c r="DB43" s="660"/>
      <c r="DC43" s="661"/>
      <c r="DD43" s="634">
        <v>74365</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1053044</v>
      </c>
      <c r="CS44" s="626"/>
      <c r="CT44" s="626"/>
      <c r="CU44" s="626"/>
      <c r="CV44" s="626"/>
      <c r="CW44" s="626"/>
      <c r="CX44" s="626"/>
      <c r="CY44" s="627"/>
      <c r="CZ44" s="659">
        <v>8.5</v>
      </c>
      <c r="DA44" s="708"/>
      <c r="DB44" s="708"/>
      <c r="DC44" s="709"/>
      <c r="DD44" s="634">
        <v>225776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685894</v>
      </c>
      <c r="CS45" s="645"/>
      <c r="CT45" s="645"/>
      <c r="CU45" s="645"/>
      <c r="CV45" s="645"/>
      <c r="CW45" s="645"/>
      <c r="CX45" s="645"/>
      <c r="CY45" s="646"/>
      <c r="CZ45" s="659">
        <v>5.5</v>
      </c>
      <c r="DA45" s="660"/>
      <c r="DB45" s="660"/>
      <c r="DC45" s="661"/>
      <c r="DD45" s="634">
        <v>140558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309655</v>
      </c>
      <c r="CS46" s="626"/>
      <c r="CT46" s="626"/>
      <c r="CU46" s="626"/>
      <c r="CV46" s="626"/>
      <c r="CW46" s="626"/>
      <c r="CX46" s="626"/>
      <c r="CY46" s="627"/>
      <c r="CZ46" s="659">
        <v>2.5</v>
      </c>
      <c r="DA46" s="708"/>
      <c r="DB46" s="708"/>
      <c r="DC46" s="709"/>
      <c r="DD46" s="634">
        <v>77086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162534</v>
      </c>
      <c r="CS47" s="645"/>
      <c r="CT47" s="645"/>
      <c r="CU47" s="645"/>
      <c r="CV47" s="645"/>
      <c r="CW47" s="645"/>
      <c r="CX47" s="645"/>
      <c r="CY47" s="646"/>
      <c r="CZ47" s="659">
        <v>1.3</v>
      </c>
      <c r="DA47" s="660"/>
      <c r="DB47" s="660"/>
      <c r="DC47" s="661"/>
      <c r="DD47" s="634">
        <v>69570</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12440056</v>
      </c>
      <c r="CS49" s="693"/>
      <c r="CT49" s="693"/>
      <c r="CU49" s="693"/>
      <c r="CV49" s="693"/>
      <c r="CW49" s="693"/>
      <c r="CX49" s="693"/>
      <c r="CY49" s="720"/>
      <c r="CZ49" s="721">
        <v>100</v>
      </c>
      <c r="DA49" s="722"/>
      <c r="DB49" s="722"/>
      <c r="DC49" s="723"/>
      <c r="DD49" s="724">
        <v>8083837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12549</v>
      </c>
      <c r="R7" s="755"/>
      <c r="S7" s="755"/>
      <c r="T7" s="755"/>
      <c r="U7" s="755"/>
      <c r="V7" s="755">
        <v>12399</v>
      </c>
      <c r="W7" s="755"/>
      <c r="X7" s="755"/>
      <c r="Y7" s="755"/>
      <c r="Z7" s="755"/>
      <c r="AA7" s="755">
        <v>150</v>
      </c>
      <c r="AB7" s="755"/>
      <c r="AC7" s="755"/>
      <c r="AD7" s="755"/>
      <c r="AE7" s="756"/>
      <c r="AF7" s="757">
        <v>121</v>
      </c>
      <c r="AG7" s="758"/>
      <c r="AH7" s="758"/>
      <c r="AI7" s="758"/>
      <c r="AJ7" s="759"/>
      <c r="AK7" s="794">
        <v>4</v>
      </c>
      <c r="AL7" s="795"/>
      <c r="AM7" s="795"/>
      <c r="AN7" s="795"/>
      <c r="AO7" s="795"/>
      <c r="AP7" s="795">
        <v>11652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544</v>
      </c>
      <c r="BS7" s="798" t="s">
        <v>545</v>
      </c>
      <c r="BT7" s="799"/>
      <c r="BU7" s="799"/>
      <c r="BV7" s="799"/>
      <c r="BW7" s="799"/>
      <c r="BX7" s="799"/>
      <c r="BY7" s="799"/>
      <c r="BZ7" s="799"/>
      <c r="CA7" s="799"/>
      <c r="CB7" s="799"/>
      <c r="CC7" s="799"/>
      <c r="CD7" s="799"/>
      <c r="CE7" s="799"/>
      <c r="CF7" s="799"/>
      <c r="CG7" s="800"/>
      <c r="CH7" s="791">
        <v>2059</v>
      </c>
      <c r="CI7" s="792"/>
      <c r="CJ7" s="792"/>
      <c r="CK7" s="792"/>
      <c r="CL7" s="793"/>
      <c r="CM7" s="791">
        <v>33929</v>
      </c>
      <c r="CN7" s="792"/>
      <c r="CO7" s="792"/>
      <c r="CP7" s="792"/>
      <c r="CQ7" s="793"/>
      <c r="CR7" s="791">
        <v>17</v>
      </c>
      <c r="CS7" s="792"/>
      <c r="CT7" s="792"/>
      <c r="CU7" s="792"/>
      <c r="CV7" s="793"/>
      <c r="CW7" s="791" t="s">
        <v>538</v>
      </c>
      <c r="CX7" s="792"/>
      <c r="CY7" s="792"/>
      <c r="CZ7" s="792"/>
      <c r="DA7" s="793"/>
      <c r="DB7" s="791" t="s">
        <v>539</v>
      </c>
      <c r="DC7" s="792"/>
      <c r="DD7" s="792"/>
      <c r="DE7" s="792"/>
      <c r="DF7" s="793"/>
      <c r="DG7" s="791" t="s">
        <v>539</v>
      </c>
      <c r="DH7" s="792"/>
      <c r="DI7" s="792"/>
      <c r="DJ7" s="792"/>
      <c r="DK7" s="793"/>
      <c r="DL7" s="791">
        <v>303</v>
      </c>
      <c r="DM7" s="792"/>
      <c r="DN7" s="792"/>
      <c r="DO7" s="792"/>
      <c r="DP7" s="793"/>
      <c r="DQ7" s="791">
        <v>1</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12</v>
      </c>
      <c r="R8" s="779"/>
      <c r="S8" s="779"/>
      <c r="T8" s="779"/>
      <c r="U8" s="779"/>
      <c r="V8" s="779">
        <v>12</v>
      </c>
      <c r="W8" s="779"/>
      <c r="X8" s="779"/>
      <c r="Y8" s="779"/>
      <c r="Z8" s="779"/>
      <c r="AA8" s="779" t="s">
        <v>538</v>
      </c>
      <c r="AB8" s="779"/>
      <c r="AC8" s="779"/>
      <c r="AD8" s="779"/>
      <c r="AE8" s="780"/>
      <c r="AF8" s="781" t="s">
        <v>112</v>
      </c>
      <c r="AG8" s="782"/>
      <c r="AH8" s="782"/>
      <c r="AI8" s="782"/>
      <c r="AJ8" s="783"/>
      <c r="AK8" s="784" t="s">
        <v>538</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1</v>
      </c>
      <c r="CI8" s="802"/>
      <c r="CJ8" s="802"/>
      <c r="CK8" s="802"/>
      <c r="CL8" s="803"/>
      <c r="CM8" s="801">
        <v>83</v>
      </c>
      <c r="CN8" s="802"/>
      <c r="CO8" s="802"/>
      <c r="CP8" s="802"/>
      <c r="CQ8" s="803"/>
      <c r="CR8" s="801">
        <v>27</v>
      </c>
      <c r="CS8" s="802"/>
      <c r="CT8" s="802"/>
      <c r="CU8" s="802"/>
      <c r="CV8" s="803"/>
      <c r="CW8" s="801" t="s">
        <v>539</v>
      </c>
      <c r="CX8" s="802"/>
      <c r="CY8" s="802"/>
      <c r="CZ8" s="802"/>
      <c r="DA8" s="803"/>
      <c r="DB8" s="801" t="s">
        <v>539</v>
      </c>
      <c r="DC8" s="802"/>
      <c r="DD8" s="802"/>
      <c r="DE8" s="802"/>
      <c r="DF8" s="803"/>
      <c r="DG8" s="801" t="s">
        <v>539</v>
      </c>
      <c r="DH8" s="802"/>
      <c r="DI8" s="802"/>
      <c r="DJ8" s="802"/>
      <c r="DK8" s="803"/>
      <c r="DL8" s="801" t="s">
        <v>539</v>
      </c>
      <c r="DM8" s="802"/>
      <c r="DN8" s="802"/>
      <c r="DO8" s="802"/>
      <c r="DP8" s="803"/>
      <c r="DQ8" s="801" t="s">
        <v>539</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43</v>
      </c>
      <c r="R9" s="779"/>
      <c r="S9" s="779"/>
      <c r="T9" s="779"/>
      <c r="U9" s="779"/>
      <c r="V9" s="779">
        <v>33</v>
      </c>
      <c r="W9" s="779"/>
      <c r="X9" s="779"/>
      <c r="Y9" s="779"/>
      <c r="Z9" s="779"/>
      <c r="AA9" s="780">
        <v>10</v>
      </c>
      <c r="AB9" s="782"/>
      <c r="AC9" s="782"/>
      <c r="AD9" s="782"/>
      <c r="AE9" s="783"/>
      <c r="AF9" s="781">
        <v>10</v>
      </c>
      <c r="AG9" s="782"/>
      <c r="AH9" s="782"/>
      <c r="AI9" s="782"/>
      <c r="AJ9" s="783"/>
      <c r="AK9" s="784" t="s">
        <v>539</v>
      </c>
      <c r="AL9" s="785"/>
      <c r="AM9" s="785"/>
      <c r="AN9" s="785"/>
      <c r="AO9" s="785"/>
      <c r="AP9" s="785" t="s">
        <v>538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547</v>
      </c>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v>1</v>
      </c>
      <c r="CS9" s="802"/>
      <c r="CT9" s="802"/>
      <c r="CU9" s="802"/>
      <c r="CV9" s="803"/>
      <c r="CW9" s="801" t="s">
        <v>539</v>
      </c>
      <c r="CX9" s="802"/>
      <c r="CY9" s="802"/>
      <c r="CZ9" s="802"/>
      <c r="DA9" s="803"/>
      <c r="DB9" s="801" t="s">
        <v>539</v>
      </c>
      <c r="DC9" s="802"/>
      <c r="DD9" s="802"/>
      <c r="DE9" s="802"/>
      <c r="DF9" s="803"/>
      <c r="DG9" s="801" t="s">
        <v>539</v>
      </c>
      <c r="DH9" s="802"/>
      <c r="DI9" s="802"/>
      <c r="DJ9" s="802"/>
      <c r="DK9" s="803"/>
      <c r="DL9" s="801" t="s">
        <v>539</v>
      </c>
      <c r="DM9" s="802"/>
      <c r="DN9" s="802"/>
      <c r="DO9" s="802"/>
      <c r="DP9" s="803"/>
      <c r="DQ9" s="801" t="s">
        <v>539</v>
      </c>
      <c r="DR9" s="802"/>
      <c r="DS9" s="802"/>
      <c r="DT9" s="802"/>
      <c r="DU9" s="803"/>
      <c r="DV9" s="804"/>
      <c r="DW9" s="805"/>
      <c r="DX9" s="805"/>
      <c r="DY9" s="805"/>
      <c r="DZ9" s="806"/>
      <c r="EA9" s="207"/>
    </row>
    <row r="10" spans="1:131" s="208" customFormat="1" ht="26.25" customHeight="1">
      <c r="A10" s="214">
        <v>4</v>
      </c>
      <c r="B10" s="775" t="s">
        <v>368</v>
      </c>
      <c r="C10" s="776"/>
      <c r="D10" s="776"/>
      <c r="E10" s="776"/>
      <c r="F10" s="776"/>
      <c r="G10" s="776"/>
      <c r="H10" s="776"/>
      <c r="I10" s="776"/>
      <c r="J10" s="776"/>
      <c r="K10" s="776"/>
      <c r="L10" s="776"/>
      <c r="M10" s="776"/>
      <c r="N10" s="776"/>
      <c r="O10" s="776"/>
      <c r="P10" s="777"/>
      <c r="Q10" s="778" t="s">
        <v>539</v>
      </c>
      <c r="R10" s="779"/>
      <c r="S10" s="779"/>
      <c r="T10" s="779"/>
      <c r="U10" s="779"/>
      <c r="V10" s="779" t="s">
        <v>538</v>
      </c>
      <c r="W10" s="779"/>
      <c r="X10" s="779"/>
      <c r="Y10" s="779"/>
      <c r="Z10" s="779"/>
      <c r="AA10" s="779" t="s">
        <v>539</v>
      </c>
      <c r="AB10" s="779"/>
      <c r="AC10" s="779"/>
      <c r="AD10" s="779"/>
      <c r="AE10" s="780"/>
      <c r="AF10" s="781" t="s">
        <v>112</v>
      </c>
      <c r="AG10" s="782"/>
      <c r="AH10" s="782"/>
      <c r="AI10" s="782"/>
      <c r="AJ10" s="783"/>
      <c r="AK10" s="784" t="s">
        <v>538</v>
      </c>
      <c r="AL10" s="785"/>
      <c r="AM10" s="785"/>
      <c r="AN10" s="785"/>
      <c r="AO10" s="785"/>
      <c r="AP10" s="785" t="s">
        <v>539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12600</v>
      </c>
      <c r="R23" s="814"/>
      <c r="S23" s="814"/>
      <c r="T23" s="814"/>
      <c r="U23" s="814"/>
      <c r="V23" s="814">
        <v>12440</v>
      </c>
      <c r="W23" s="814"/>
      <c r="X23" s="814"/>
      <c r="Y23" s="814"/>
      <c r="Z23" s="814"/>
      <c r="AA23" s="814">
        <v>160</v>
      </c>
      <c r="AB23" s="814"/>
      <c r="AC23" s="814"/>
      <c r="AD23" s="814"/>
      <c r="AE23" s="815"/>
      <c r="AF23" s="816">
        <v>131</v>
      </c>
      <c r="AG23" s="814"/>
      <c r="AH23" s="814"/>
      <c r="AI23" s="814"/>
      <c r="AJ23" s="817"/>
      <c r="AK23" s="818"/>
      <c r="AL23" s="819"/>
      <c r="AM23" s="819"/>
      <c r="AN23" s="819"/>
      <c r="AO23" s="819"/>
      <c r="AP23" s="814">
        <f>SUM(AP7:AT10)</f>
        <v>11652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1">
        <v>3982</v>
      </c>
      <c r="R28" s="842"/>
      <c r="S28" s="842"/>
      <c r="T28" s="842"/>
      <c r="U28" s="842"/>
      <c r="V28" s="842">
        <v>3929</v>
      </c>
      <c r="W28" s="842"/>
      <c r="X28" s="842"/>
      <c r="Y28" s="842"/>
      <c r="Z28" s="842"/>
      <c r="AA28" s="842">
        <f>Q28-V28</f>
        <v>53</v>
      </c>
      <c r="AB28" s="842"/>
      <c r="AC28" s="842"/>
      <c r="AD28" s="842"/>
      <c r="AE28" s="843"/>
      <c r="AF28" s="844">
        <v>53</v>
      </c>
      <c r="AG28" s="842"/>
      <c r="AH28" s="842"/>
      <c r="AI28" s="842"/>
      <c r="AJ28" s="845"/>
      <c r="AK28" s="846">
        <v>275</v>
      </c>
      <c r="AL28" s="838"/>
      <c r="AM28" s="838"/>
      <c r="AN28" s="838"/>
      <c r="AO28" s="838"/>
      <c r="AP28" s="838" t="s">
        <v>538</v>
      </c>
      <c r="AQ28" s="838"/>
      <c r="AR28" s="838"/>
      <c r="AS28" s="838"/>
      <c r="AT28" s="838"/>
      <c r="AU28" s="838" t="s">
        <v>538</v>
      </c>
      <c r="AV28" s="838"/>
      <c r="AW28" s="838"/>
      <c r="AX28" s="838"/>
      <c r="AY28" s="838"/>
      <c r="AZ28" s="838"/>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3230</v>
      </c>
      <c r="R29" s="779"/>
      <c r="S29" s="779"/>
      <c r="T29" s="779"/>
      <c r="U29" s="779"/>
      <c r="V29" s="779">
        <v>3135</v>
      </c>
      <c r="W29" s="779"/>
      <c r="X29" s="779"/>
      <c r="Y29" s="779"/>
      <c r="Z29" s="779"/>
      <c r="AA29" s="779">
        <v>94</v>
      </c>
      <c r="AB29" s="779"/>
      <c r="AC29" s="779"/>
      <c r="AD29" s="779"/>
      <c r="AE29" s="780"/>
      <c r="AF29" s="781">
        <v>94</v>
      </c>
      <c r="AG29" s="782"/>
      <c r="AH29" s="782"/>
      <c r="AI29" s="782"/>
      <c r="AJ29" s="783"/>
      <c r="AK29" s="849">
        <v>458</v>
      </c>
      <c r="AL29" s="850"/>
      <c r="AM29" s="850"/>
      <c r="AN29" s="850"/>
      <c r="AO29" s="850"/>
      <c r="AP29" s="850" t="s">
        <v>538</v>
      </c>
      <c r="AQ29" s="850"/>
      <c r="AR29" s="850"/>
      <c r="AS29" s="850"/>
      <c r="AT29" s="850"/>
      <c r="AU29" s="850" t="s">
        <v>538</v>
      </c>
      <c r="AV29" s="850"/>
      <c r="AW29" s="850"/>
      <c r="AX29" s="850"/>
      <c r="AY29" s="850"/>
      <c r="AZ29" s="850"/>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441</v>
      </c>
      <c r="R30" s="779"/>
      <c r="S30" s="779"/>
      <c r="T30" s="779"/>
      <c r="U30" s="779"/>
      <c r="V30" s="779">
        <v>439</v>
      </c>
      <c r="W30" s="779"/>
      <c r="X30" s="779"/>
      <c r="Y30" s="779"/>
      <c r="Z30" s="779"/>
      <c r="AA30" s="779">
        <v>1</v>
      </c>
      <c r="AB30" s="779"/>
      <c r="AC30" s="779"/>
      <c r="AD30" s="779"/>
      <c r="AE30" s="780"/>
      <c r="AF30" s="781">
        <v>1</v>
      </c>
      <c r="AG30" s="782"/>
      <c r="AH30" s="782"/>
      <c r="AI30" s="782"/>
      <c r="AJ30" s="783"/>
      <c r="AK30" s="849">
        <v>130</v>
      </c>
      <c r="AL30" s="850"/>
      <c r="AM30" s="850"/>
      <c r="AN30" s="850"/>
      <c r="AO30" s="850"/>
      <c r="AP30" s="850" t="s">
        <v>538</v>
      </c>
      <c r="AQ30" s="850"/>
      <c r="AR30" s="850"/>
      <c r="AS30" s="850"/>
      <c r="AT30" s="850"/>
      <c r="AU30" s="850" t="s">
        <v>538</v>
      </c>
      <c r="AV30" s="850"/>
      <c r="AW30" s="850"/>
      <c r="AX30" s="850"/>
      <c r="AY30" s="850"/>
      <c r="AZ30" s="850"/>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841</v>
      </c>
      <c r="R31" s="779"/>
      <c r="S31" s="779"/>
      <c r="T31" s="779"/>
      <c r="U31" s="779"/>
      <c r="V31" s="779">
        <v>727</v>
      </c>
      <c r="W31" s="779"/>
      <c r="X31" s="779"/>
      <c r="Y31" s="779"/>
      <c r="Z31" s="779"/>
      <c r="AA31" s="779">
        <v>114</v>
      </c>
      <c r="AB31" s="779"/>
      <c r="AC31" s="779"/>
      <c r="AD31" s="779"/>
      <c r="AE31" s="780"/>
      <c r="AF31" s="781">
        <v>821</v>
      </c>
      <c r="AG31" s="782"/>
      <c r="AH31" s="782"/>
      <c r="AI31" s="782"/>
      <c r="AJ31" s="783"/>
      <c r="AK31" s="849">
        <v>5</v>
      </c>
      <c r="AL31" s="850"/>
      <c r="AM31" s="850"/>
      <c r="AN31" s="850"/>
      <c r="AO31" s="850"/>
      <c r="AP31" s="850">
        <v>608</v>
      </c>
      <c r="AQ31" s="850"/>
      <c r="AR31" s="850"/>
      <c r="AS31" s="850"/>
      <c r="AT31" s="850"/>
      <c r="AU31" s="850">
        <v>60</v>
      </c>
      <c r="AV31" s="850"/>
      <c r="AW31" s="850"/>
      <c r="AX31" s="850"/>
      <c r="AY31" s="850"/>
      <c r="AZ31" s="850" t="s">
        <v>538</v>
      </c>
      <c r="BA31" s="850"/>
      <c r="BB31" s="850"/>
      <c r="BC31" s="850"/>
      <c r="BD31" s="850"/>
      <c r="BE31" s="847" t="s">
        <v>386</v>
      </c>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632</v>
      </c>
      <c r="R32" s="779"/>
      <c r="S32" s="779"/>
      <c r="T32" s="779"/>
      <c r="U32" s="779"/>
      <c r="V32" s="779">
        <v>632</v>
      </c>
      <c r="W32" s="779"/>
      <c r="X32" s="779"/>
      <c r="Y32" s="779"/>
      <c r="Z32" s="779"/>
      <c r="AA32" s="779" t="s">
        <v>538</v>
      </c>
      <c r="AB32" s="779"/>
      <c r="AC32" s="779"/>
      <c r="AD32" s="779"/>
      <c r="AE32" s="780"/>
      <c r="AF32" s="781" t="s">
        <v>112</v>
      </c>
      <c r="AG32" s="782"/>
      <c r="AH32" s="782"/>
      <c r="AI32" s="782"/>
      <c r="AJ32" s="783"/>
      <c r="AK32" s="849">
        <v>322</v>
      </c>
      <c r="AL32" s="850"/>
      <c r="AM32" s="850"/>
      <c r="AN32" s="850"/>
      <c r="AO32" s="850"/>
      <c r="AP32" s="850">
        <v>5329</v>
      </c>
      <c r="AQ32" s="850"/>
      <c r="AR32" s="850"/>
      <c r="AS32" s="850"/>
      <c r="AT32" s="850"/>
      <c r="AU32" s="850">
        <v>5084</v>
      </c>
      <c r="AV32" s="850"/>
      <c r="AW32" s="850"/>
      <c r="AX32" s="850"/>
      <c r="AY32" s="850"/>
      <c r="AZ32" s="850" t="s">
        <v>538</v>
      </c>
      <c r="BA32" s="850"/>
      <c r="BB32" s="850"/>
      <c r="BC32" s="850"/>
      <c r="BD32" s="850"/>
      <c r="BE32" s="847" t="s">
        <v>388</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49"/>
      <c r="AL33" s="850"/>
      <c r="AM33" s="850"/>
      <c r="AN33" s="850"/>
      <c r="AO33" s="850"/>
      <c r="AP33" s="850"/>
      <c r="AQ33" s="850"/>
      <c r="AR33" s="850"/>
      <c r="AS33" s="850"/>
      <c r="AT33" s="850"/>
      <c r="AU33" s="850"/>
      <c r="AV33" s="850"/>
      <c r="AW33" s="850"/>
      <c r="AX33" s="850"/>
      <c r="AY33" s="850"/>
      <c r="AZ33" s="851"/>
      <c r="BA33" s="851"/>
      <c r="BB33" s="851"/>
      <c r="BC33" s="851"/>
      <c r="BD33" s="851"/>
      <c r="BE33" s="847"/>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390</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f>SUM(AF28:AJ32)</f>
        <v>969</v>
      </c>
      <c r="AG63" s="861"/>
      <c r="AH63" s="861"/>
      <c r="AI63" s="861"/>
      <c r="AJ63" s="862"/>
      <c r="AK63" s="863"/>
      <c r="AL63" s="858"/>
      <c r="AM63" s="858"/>
      <c r="AN63" s="858"/>
      <c r="AO63" s="858"/>
      <c r="AP63" s="861">
        <f>SUM(AP28:AT32)</f>
        <v>5937</v>
      </c>
      <c r="AQ63" s="861"/>
      <c r="AR63" s="861"/>
      <c r="AS63" s="861"/>
      <c r="AT63" s="861"/>
      <c r="AU63" s="861">
        <f>SUM(AU28:AY32)</f>
        <v>5144</v>
      </c>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1" t="s">
        <v>377</v>
      </c>
      <c r="AG66" s="833"/>
      <c r="AH66" s="833"/>
      <c r="AI66" s="833"/>
      <c r="AJ66" s="872"/>
      <c r="AK66" s="737" t="s">
        <v>378</v>
      </c>
      <c r="AL66" s="761"/>
      <c r="AM66" s="761"/>
      <c r="AN66" s="761"/>
      <c r="AO66" s="762"/>
      <c r="AP66" s="737" t="s">
        <v>379</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88" t="s">
        <v>540</v>
      </c>
      <c r="C68" s="889"/>
      <c r="D68" s="889"/>
      <c r="E68" s="889"/>
      <c r="F68" s="889"/>
      <c r="G68" s="889"/>
      <c r="H68" s="889"/>
      <c r="I68" s="889"/>
      <c r="J68" s="889"/>
      <c r="K68" s="889"/>
      <c r="L68" s="889"/>
      <c r="M68" s="889"/>
      <c r="N68" s="889"/>
      <c r="O68" s="889"/>
      <c r="P68" s="890"/>
      <c r="Q68" s="891">
        <v>1010</v>
      </c>
      <c r="R68" s="885"/>
      <c r="S68" s="885"/>
      <c r="T68" s="885"/>
      <c r="U68" s="885"/>
      <c r="V68" s="885">
        <v>1010</v>
      </c>
      <c r="W68" s="885"/>
      <c r="X68" s="885"/>
      <c r="Y68" s="885"/>
      <c r="Z68" s="885"/>
      <c r="AA68" s="885">
        <v>0</v>
      </c>
      <c r="AB68" s="885"/>
      <c r="AC68" s="885"/>
      <c r="AD68" s="885"/>
      <c r="AE68" s="885"/>
      <c r="AF68" s="885">
        <v>0</v>
      </c>
      <c r="AG68" s="885"/>
      <c r="AH68" s="885"/>
      <c r="AI68" s="885"/>
      <c r="AJ68" s="885"/>
      <c r="AK68" s="885">
        <v>0</v>
      </c>
      <c r="AL68" s="885"/>
      <c r="AM68" s="885"/>
      <c r="AN68" s="885"/>
      <c r="AO68" s="885"/>
      <c r="AP68" s="885" t="s">
        <v>538</v>
      </c>
      <c r="AQ68" s="885"/>
      <c r="AR68" s="885"/>
      <c r="AS68" s="885"/>
      <c r="AT68" s="885"/>
      <c r="AU68" s="885" t="s">
        <v>538</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2" t="s">
        <v>541</v>
      </c>
      <c r="C69" s="893"/>
      <c r="D69" s="893"/>
      <c r="E69" s="893"/>
      <c r="F69" s="893"/>
      <c r="G69" s="893"/>
      <c r="H69" s="893"/>
      <c r="I69" s="893"/>
      <c r="J69" s="893"/>
      <c r="K69" s="893"/>
      <c r="L69" s="893"/>
      <c r="M69" s="893"/>
      <c r="N69" s="893"/>
      <c r="O69" s="893"/>
      <c r="P69" s="894"/>
      <c r="Q69" s="895">
        <v>390063</v>
      </c>
      <c r="R69" s="850"/>
      <c r="S69" s="850"/>
      <c r="T69" s="850"/>
      <c r="U69" s="850"/>
      <c r="V69" s="850">
        <v>382629</v>
      </c>
      <c r="W69" s="850"/>
      <c r="X69" s="850"/>
      <c r="Y69" s="850"/>
      <c r="Z69" s="850"/>
      <c r="AA69" s="850">
        <v>7434</v>
      </c>
      <c r="AB69" s="850"/>
      <c r="AC69" s="850"/>
      <c r="AD69" s="850"/>
      <c r="AE69" s="850"/>
      <c r="AF69" s="850">
        <v>7434</v>
      </c>
      <c r="AG69" s="850"/>
      <c r="AH69" s="850"/>
      <c r="AI69" s="850"/>
      <c r="AJ69" s="850"/>
      <c r="AK69" s="850">
        <v>718</v>
      </c>
      <c r="AL69" s="850"/>
      <c r="AM69" s="850"/>
      <c r="AN69" s="850"/>
      <c r="AO69" s="850"/>
      <c r="AP69" s="850" t="s">
        <v>538</v>
      </c>
      <c r="AQ69" s="850"/>
      <c r="AR69" s="850"/>
      <c r="AS69" s="850"/>
      <c r="AT69" s="850"/>
      <c r="AU69" s="850" t="s">
        <v>538</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2" t="s">
        <v>542</v>
      </c>
      <c r="C70" s="893"/>
      <c r="D70" s="893"/>
      <c r="E70" s="893"/>
      <c r="F70" s="893"/>
      <c r="G70" s="893"/>
      <c r="H70" s="893"/>
      <c r="I70" s="893"/>
      <c r="J70" s="893"/>
      <c r="K70" s="893"/>
      <c r="L70" s="893"/>
      <c r="M70" s="893"/>
      <c r="N70" s="893"/>
      <c r="O70" s="893"/>
      <c r="P70" s="894"/>
      <c r="Q70" s="895">
        <v>3136</v>
      </c>
      <c r="R70" s="850"/>
      <c r="S70" s="850"/>
      <c r="T70" s="850"/>
      <c r="U70" s="850"/>
      <c r="V70" s="850">
        <v>2616</v>
      </c>
      <c r="W70" s="850"/>
      <c r="X70" s="850"/>
      <c r="Y70" s="850"/>
      <c r="Z70" s="850"/>
      <c r="AA70" s="850">
        <v>520</v>
      </c>
      <c r="AB70" s="850"/>
      <c r="AC70" s="850"/>
      <c r="AD70" s="850"/>
      <c r="AE70" s="850"/>
      <c r="AF70" s="850" t="s">
        <v>539</v>
      </c>
      <c r="AG70" s="850"/>
      <c r="AH70" s="850"/>
      <c r="AI70" s="850"/>
      <c r="AJ70" s="850"/>
      <c r="AK70" s="850" t="s">
        <v>539</v>
      </c>
      <c r="AL70" s="850"/>
      <c r="AM70" s="850"/>
      <c r="AN70" s="850"/>
      <c r="AO70" s="850"/>
      <c r="AP70" s="850">
        <v>1311</v>
      </c>
      <c r="AQ70" s="850"/>
      <c r="AR70" s="850"/>
      <c r="AS70" s="850"/>
      <c r="AT70" s="850"/>
      <c r="AU70" s="850">
        <v>264</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892" t="s">
        <v>543</v>
      </c>
      <c r="C71" s="893"/>
      <c r="D71" s="893"/>
      <c r="E71" s="893"/>
      <c r="F71" s="893"/>
      <c r="G71" s="893"/>
      <c r="H71" s="893"/>
      <c r="I71" s="893"/>
      <c r="J71" s="893"/>
      <c r="K71" s="893"/>
      <c r="L71" s="893"/>
      <c r="M71" s="893"/>
      <c r="N71" s="893"/>
      <c r="O71" s="893"/>
      <c r="P71" s="894"/>
      <c r="Q71" s="895">
        <v>6985</v>
      </c>
      <c r="R71" s="850"/>
      <c r="S71" s="850"/>
      <c r="T71" s="850"/>
      <c r="U71" s="850"/>
      <c r="V71" s="850">
        <v>6850</v>
      </c>
      <c r="W71" s="850"/>
      <c r="X71" s="850"/>
      <c r="Y71" s="850"/>
      <c r="Z71" s="850"/>
      <c r="AA71" s="850">
        <v>134</v>
      </c>
      <c r="AB71" s="850"/>
      <c r="AC71" s="850"/>
      <c r="AD71" s="850"/>
      <c r="AE71" s="850"/>
      <c r="AF71" s="850">
        <v>134</v>
      </c>
      <c r="AG71" s="850"/>
      <c r="AH71" s="850"/>
      <c r="AI71" s="850"/>
      <c r="AJ71" s="850"/>
      <c r="AK71" s="850" t="s">
        <v>539</v>
      </c>
      <c r="AL71" s="850"/>
      <c r="AM71" s="850"/>
      <c r="AN71" s="850"/>
      <c r="AO71" s="850"/>
      <c r="AP71" s="850" t="s">
        <v>539</v>
      </c>
      <c r="AQ71" s="850"/>
      <c r="AR71" s="850"/>
      <c r="AS71" s="850"/>
      <c r="AT71" s="850"/>
      <c r="AU71" s="850" t="s">
        <v>539</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892"/>
      <c r="C72" s="893"/>
      <c r="D72" s="893"/>
      <c r="E72" s="893"/>
      <c r="F72" s="893"/>
      <c r="G72" s="893"/>
      <c r="H72" s="893"/>
      <c r="I72" s="893"/>
      <c r="J72" s="893"/>
      <c r="K72" s="893"/>
      <c r="L72" s="893"/>
      <c r="M72" s="893"/>
      <c r="N72" s="893"/>
      <c r="O72" s="893"/>
      <c r="P72" s="894"/>
      <c r="Q72" s="895"/>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370</v>
      </c>
      <c r="B88" s="810" t="s">
        <v>394</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f>SUM(AF68:AJ71)</f>
        <v>7568</v>
      </c>
      <c r="AG88" s="861"/>
      <c r="AH88" s="861"/>
      <c r="AI88" s="861"/>
      <c r="AJ88" s="861"/>
      <c r="AK88" s="858"/>
      <c r="AL88" s="858"/>
      <c r="AM88" s="858"/>
      <c r="AN88" s="858"/>
      <c r="AO88" s="858"/>
      <c r="AP88" s="861">
        <f>SUM(AP68:AT71)</f>
        <v>1311</v>
      </c>
      <c r="AQ88" s="861"/>
      <c r="AR88" s="861"/>
      <c r="AS88" s="861"/>
      <c r="AT88" s="861"/>
      <c r="AU88" s="861">
        <f>SUM(AU68:AY71)</f>
        <v>264</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c r="CS102" s="869"/>
      <c r="CT102" s="869"/>
      <c r="CU102" s="869"/>
      <c r="CV102" s="912"/>
      <c r="CW102" s="911"/>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5"/>
      <c r="DW102" s="936"/>
      <c r="DX102" s="936"/>
      <c r="DY102" s="936"/>
      <c r="DZ102" s="93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396</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397</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0" t="s">
        <v>400</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401</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c r="A109" s="933" t="s">
        <v>402</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403</v>
      </c>
      <c r="AB109" s="914"/>
      <c r="AC109" s="914"/>
      <c r="AD109" s="914"/>
      <c r="AE109" s="915"/>
      <c r="AF109" s="913" t="s">
        <v>287</v>
      </c>
      <c r="AG109" s="914"/>
      <c r="AH109" s="914"/>
      <c r="AI109" s="914"/>
      <c r="AJ109" s="915"/>
      <c r="AK109" s="913" t="s">
        <v>286</v>
      </c>
      <c r="AL109" s="914"/>
      <c r="AM109" s="914"/>
      <c r="AN109" s="914"/>
      <c r="AO109" s="915"/>
      <c r="AP109" s="913" t="s">
        <v>404</v>
      </c>
      <c r="AQ109" s="914"/>
      <c r="AR109" s="914"/>
      <c r="AS109" s="914"/>
      <c r="AT109" s="916"/>
      <c r="AU109" s="933" t="s">
        <v>402</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403</v>
      </c>
      <c r="BR109" s="914"/>
      <c r="BS109" s="914"/>
      <c r="BT109" s="914"/>
      <c r="BU109" s="915"/>
      <c r="BV109" s="913" t="s">
        <v>287</v>
      </c>
      <c r="BW109" s="914"/>
      <c r="BX109" s="914"/>
      <c r="BY109" s="914"/>
      <c r="BZ109" s="915"/>
      <c r="CA109" s="913" t="s">
        <v>286</v>
      </c>
      <c r="CB109" s="914"/>
      <c r="CC109" s="914"/>
      <c r="CD109" s="914"/>
      <c r="CE109" s="915"/>
      <c r="CF109" s="934" t="s">
        <v>404</v>
      </c>
      <c r="CG109" s="934"/>
      <c r="CH109" s="934"/>
      <c r="CI109" s="934"/>
      <c r="CJ109" s="934"/>
      <c r="CK109" s="913" t="s">
        <v>405</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403</v>
      </c>
      <c r="DH109" s="914"/>
      <c r="DI109" s="914"/>
      <c r="DJ109" s="914"/>
      <c r="DK109" s="915"/>
      <c r="DL109" s="913" t="s">
        <v>287</v>
      </c>
      <c r="DM109" s="914"/>
      <c r="DN109" s="914"/>
      <c r="DO109" s="914"/>
      <c r="DP109" s="915"/>
      <c r="DQ109" s="913" t="s">
        <v>286</v>
      </c>
      <c r="DR109" s="914"/>
      <c r="DS109" s="914"/>
      <c r="DT109" s="914"/>
      <c r="DU109" s="915"/>
      <c r="DV109" s="913" t="s">
        <v>404</v>
      </c>
      <c r="DW109" s="914"/>
      <c r="DX109" s="914"/>
      <c r="DY109" s="914"/>
      <c r="DZ109" s="916"/>
    </row>
    <row r="110" spans="1:131" s="199" customFormat="1" ht="26.25" customHeight="1">
      <c r="A110" s="917" t="s">
        <v>406</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981450</v>
      </c>
      <c r="AB110" s="921"/>
      <c r="AC110" s="921"/>
      <c r="AD110" s="921"/>
      <c r="AE110" s="922"/>
      <c r="AF110" s="923">
        <v>974895</v>
      </c>
      <c r="AG110" s="921"/>
      <c r="AH110" s="921"/>
      <c r="AI110" s="921"/>
      <c r="AJ110" s="922"/>
      <c r="AK110" s="923">
        <v>1061517</v>
      </c>
      <c r="AL110" s="921"/>
      <c r="AM110" s="921"/>
      <c r="AN110" s="921"/>
      <c r="AO110" s="922"/>
      <c r="AP110" s="924">
        <v>16.899999999999999</v>
      </c>
      <c r="AQ110" s="925"/>
      <c r="AR110" s="925"/>
      <c r="AS110" s="925"/>
      <c r="AT110" s="926"/>
      <c r="AU110" s="927" t="s">
        <v>61</v>
      </c>
      <c r="AV110" s="928"/>
      <c r="AW110" s="928"/>
      <c r="AX110" s="928"/>
      <c r="AY110" s="928"/>
      <c r="AZ110" s="969" t="s">
        <v>407</v>
      </c>
      <c r="BA110" s="918"/>
      <c r="BB110" s="918"/>
      <c r="BC110" s="918"/>
      <c r="BD110" s="918"/>
      <c r="BE110" s="918"/>
      <c r="BF110" s="918"/>
      <c r="BG110" s="918"/>
      <c r="BH110" s="918"/>
      <c r="BI110" s="918"/>
      <c r="BJ110" s="918"/>
      <c r="BK110" s="918"/>
      <c r="BL110" s="918"/>
      <c r="BM110" s="918"/>
      <c r="BN110" s="918"/>
      <c r="BO110" s="918"/>
      <c r="BP110" s="919"/>
      <c r="BQ110" s="955">
        <v>11185395</v>
      </c>
      <c r="BR110" s="956"/>
      <c r="BS110" s="956"/>
      <c r="BT110" s="956"/>
      <c r="BU110" s="956"/>
      <c r="BV110" s="956">
        <v>11733018</v>
      </c>
      <c r="BW110" s="956"/>
      <c r="BX110" s="956"/>
      <c r="BY110" s="956"/>
      <c r="BZ110" s="956"/>
      <c r="CA110" s="956">
        <v>11652266</v>
      </c>
      <c r="CB110" s="956"/>
      <c r="CC110" s="956"/>
      <c r="CD110" s="956"/>
      <c r="CE110" s="956"/>
      <c r="CF110" s="970">
        <v>185.2</v>
      </c>
      <c r="CG110" s="971"/>
      <c r="CH110" s="971"/>
      <c r="CI110" s="971"/>
      <c r="CJ110" s="971"/>
      <c r="CK110" s="972" t="s">
        <v>408</v>
      </c>
      <c r="CL110" s="973"/>
      <c r="CM110" s="952" t="s">
        <v>409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112</v>
      </c>
      <c r="DH110" s="956"/>
      <c r="DI110" s="956"/>
      <c r="DJ110" s="956"/>
      <c r="DK110" s="956"/>
      <c r="DL110" s="956" t="s">
        <v>112</v>
      </c>
      <c r="DM110" s="956"/>
      <c r="DN110" s="956"/>
      <c r="DO110" s="956"/>
      <c r="DP110" s="956"/>
      <c r="DQ110" s="956" t="s">
        <v>112</v>
      </c>
      <c r="DR110" s="956"/>
      <c r="DS110" s="956"/>
      <c r="DT110" s="956"/>
      <c r="DU110" s="956"/>
      <c r="DV110" s="957" t="s">
        <v>112</v>
      </c>
      <c r="DW110" s="957"/>
      <c r="DX110" s="957"/>
      <c r="DY110" s="957"/>
      <c r="DZ110" s="958"/>
    </row>
    <row r="111" spans="1:131" s="199" customFormat="1" ht="26.25" customHeight="1">
      <c r="A111" s="959" t="s">
        <v>410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112</v>
      </c>
      <c r="AB111" s="963"/>
      <c r="AC111" s="963"/>
      <c r="AD111" s="963"/>
      <c r="AE111" s="964"/>
      <c r="AF111" s="965" t="s">
        <v>112</v>
      </c>
      <c r="AG111" s="963"/>
      <c r="AH111" s="963"/>
      <c r="AI111" s="963"/>
      <c r="AJ111" s="964"/>
      <c r="AK111" s="965" t="s">
        <v>112</v>
      </c>
      <c r="AL111" s="963"/>
      <c r="AM111" s="963"/>
      <c r="AN111" s="963"/>
      <c r="AO111" s="964"/>
      <c r="AP111" s="966" t="s">
        <v>112</v>
      </c>
      <c r="AQ111" s="967"/>
      <c r="AR111" s="967"/>
      <c r="AS111" s="967"/>
      <c r="AT111" s="968"/>
      <c r="AU111" s="929"/>
      <c r="AV111" s="930"/>
      <c r="AW111" s="930"/>
      <c r="AX111" s="930"/>
      <c r="AY111" s="930"/>
      <c r="AZ111" s="978" t="s">
        <v>411</v>
      </c>
      <c r="BA111" s="979"/>
      <c r="BB111" s="979"/>
      <c r="BC111" s="979"/>
      <c r="BD111" s="979"/>
      <c r="BE111" s="979"/>
      <c r="BF111" s="979"/>
      <c r="BG111" s="979"/>
      <c r="BH111" s="979"/>
      <c r="BI111" s="979"/>
      <c r="BJ111" s="979"/>
      <c r="BK111" s="979"/>
      <c r="BL111" s="979"/>
      <c r="BM111" s="979"/>
      <c r="BN111" s="979"/>
      <c r="BO111" s="979"/>
      <c r="BP111" s="980"/>
      <c r="BQ111" s="948" t="s">
        <v>112</v>
      </c>
      <c r="BR111" s="949"/>
      <c r="BS111" s="949"/>
      <c r="BT111" s="949"/>
      <c r="BU111" s="949"/>
      <c r="BV111" s="949" t="s">
        <v>112</v>
      </c>
      <c r="BW111" s="949"/>
      <c r="BX111" s="949"/>
      <c r="BY111" s="949"/>
      <c r="BZ111" s="949"/>
      <c r="CA111" s="949" t="s">
        <v>112</v>
      </c>
      <c r="CB111" s="949"/>
      <c r="CC111" s="949"/>
      <c r="CD111" s="949"/>
      <c r="CE111" s="949"/>
      <c r="CF111" s="943" t="s">
        <v>112</v>
      </c>
      <c r="CG111" s="944"/>
      <c r="CH111" s="944"/>
      <c r="CI111" s="944"/>
      <c r="CJ111" s="944"/>
      <c r="CK111" s="974"/>
      <c r="CL111" s="975"/>
      <c r="CM111" s="945" t="s">
        <v>412</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112</v>
      </c>
      <c r="DH111" s="949"/>
      <c r="DI111" s="949"/>
      <c r="DJ111" s="949"/>
      <c r="DK111" s="949"/>
      <c r="DL111" s="949" t="s">
        <v>112</v>
      </c>
      <c r="DM111" s="949"/>
      <c r="DN111" s="949"/>
      <c r="DO111" s="949"/>
      <c r="DP111" s="949"/>
      <c r="DQ111" s="949" t="s">
        <v>112</v>
      </c>
      <c r="DR111" s="949"/>
      <c r="DS111" s="949"/>
      <c r="DT111" s="949"/>
      <c r="DU111" s="949"/>
      <c r="DV111" s="950" t="s">
        <v>112</v>
      </c>
      <c r="DW111" s="950"/>
      <c r="DX111" s="950"/>
      <c r="DY111" s="950"/>
      <c r="DZ111" s="951"/>
    </row>
    <row r="112" spans="1:131" s="199" customFormat="1" ht="26.25" customHeight="1">
      <c r="A112" s="981" t="s">
        <v>413</v>
      </c>
      <c r="B112" s="982"/>
      <c r="C112" s="979" t="s">
        <v>414</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112</v>
      </c>
      <c r="AB112" s="988"/>
      <c r="AC112" s="988"/>
      <c r="AD112" s="988"/>
      <c r="AE112" s="989"/>
      <c r="AF112" s="990" t="s">
        <v>112</v>
      </c>
      <c r="AG112" s="988"/>
      <c r="AH112" s="988"/>
      <c r="AI112" s="988"/>
      <c r="AJ112" s="989"/>
      <c r="AK112" s="990" t="s">
        <v>112</v>
      </c>
      <c r="AL112" s="988"/>
      <c r="AM112" s="988"/>
      <c r="AN112" s="988"/>
      <c r="AO112" s="989"/>
      <c r="AP112" s="991" t="s">
        <v>112</v>
      </c>
      <c r="AQ112" s="992"/>
      <c r="AR112" s="992"/>
      <c r="AS112" s="992"/>
      <c r="AT112" s="993"/>
      <c r="AU112" s="929"/>
      <c r="AV112" s="930"/>
      <c r="AW112" s="930"/>
      <c r="AX112" s="930"/>
      <c r="AY112" s="930"/>
      <c r="AZ112" s="978" t="s">
        <v>415</v>
      </c>
      <c r="BA112" s="979"/>
      <c r="BB112" s="979"/>
      <c r="BC112" s="979"/>
      <c r="BD112" s="979"/>
      <c r="BE112" s="979"/>
      <c r="BF112" s="979"/>
      <c r="BG112" s="979"/>
      <c r="BH112" s="979"/>
      <c r="BI112" s="979"/>
      <c r="BJ112" s="979"/>
      <c r="BK112" s="979"/>
      <c r="BL112" s="979"/>
      <c r="BM112" s="979"/>
      <c r="BN112" s="979"/>
      <c r="BO112" s="979"/>
      <c r="BP112" s="980"/>
      <c r="BQ112" s="948">
        <v>4355171</v>
      </c>
      <c r="BR112" s="949"/>
      <c r="BS112" s="949"/>
      <c r="BT112" s="949"/>
      <c r="BU112" s="949"/>
      <c r="BV112" s="949">
        <v>4761493</v>
      </c>
      <c r="BW112" s="949"/>
      <c r="BX112" s="949"/>
      <c r="BY112" s="949"/>
      <c r="BZ112" s="949"/>
      <c r="CA112" s="949">
        <v>5144071</v>
      </c>
      <c r="CB112" s="949"/>
      <c r="CC112" s="949"/>
      <c r="CD112" s="949"/>
      <c r="CE112" s="949"/>
      <c r="CF112" s="943">
        <v>81.8</v>
      </c>
      <c r="CG112" s="944"/>
      <c r="CH112" s="944"/>
      <c r="CI112" s="944"/>
      <c r="CJ112" s="944"/>
      <c r="CK112" s="974"/>
      <c r="CL112" s="975"/>
      <c r="CM112" s="945" t="s">
        <v>416</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112</v>
      </c>
      <c r="DH112" s="949"/>
      <c r="DI112" s="949"/>
      <c r="DJ112" s="949"/>
      <c r="DK112" s="949"/>
      <c r="DL112" s="949" t="s">
        <v>112</v>
      </c>
      <c r="DM112" s="949"/>
      <c r="DN112" s="949"/>
      <c r="DO112" s="949"/>
      <c r="DP112" s="949"/>
      <c r="DQ112" s="949" t="s">
        <v>112</v>
      </c>
      <c r="DR112" s="949"/>
      <c r="DS112" s="949"/>
      <c r="DT112" s="949"/>
      <c r="DU112" s="949"/>
      <c r="DV112" s="950" t="s">
        <v>112</v>
      </c>
      <c r="DW112" s="950"/>
      <c r="DX112" s="950"/>
      <c r="DY112" s="950"/>
      <c r="DZ112" s="951"/>
    </row>
    <row r="113" spans="1:130" s="199" customFormat="1" ht="26.25" customHeight="1">
      <c r="A113" s="983"/>
      <c r="B113" s="984"/>
      <c r="C113" s="979" t="s">
        <v>417</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253803</v>
      </c>
      <c r="AB113" s="963"/>
      <c r="AC113" s="963"/>
      <c r="AD113" s="963"/>
      <c r="AE113" s="964"/>
      <c r="AF113" s="965">
        <v>266022</v>
      </c>
      <c r="AG113" s="963"/>
      <c r="AH113" s="963"/>
      <c r="AI113" s="963"/>
      <c r="AJ113" s="964"/>
      <c r="AK113" s="965">
        <v>275878</v>
      </c>
      <c r="AL113" s="963"/>
      <c r="AM113" s="963"/>
      <c r="AN113" s="963"/>
      <c r="AO113" s="964"/>
      <c r="AP113" s="966">
        <v>4.4000000000000004</v>
      </c>
      <c r="AQ113" s="967"/>
      <c r="AR113" s="967"/>
      <c r="AS113" s="967"/>
      <c r="AT113" s="968"/>
      <c r="AU113" s="929"/>
      <c r="AV113" s="930"/>
      <c r="AW113" s="930"/>
      <c r="AX113" s="930"/>
      <c r="AY113" s="930"/>
      <c r="AZ113" s="978" t="s">
        <v>418</v>
      </c>
      <c r="BA113" s="979"/>
      <c r="BB113" s="979"/>
      <c r="BC113" s="979"/>
      <c r="BD113" s="979"/>
      <c r="BE113" s="979"/>
      <c r="BF113" s="979"/>
      <c r="BG113" s="979"/>
      <c r="BH113" s="979"/>
      <c r="BI113" s="979"/>
      <c r="BJ113" s="979"/>
      <c r="BK113" s="979"/>
      <c r="BL113" s="979"/>
      <c r="BM113" s="979"/>
      <c r="BN113" s="979"/>
      <c r="BO113" s="979"/>
      <c r="BP113" s="980"/>
      <c r="BQ113" s="948">
        <v>417429</v>
      </c>
      <c r="BR113" s="949"/>
      <c r="BS113" s="949"/>
      <c r="BT113" s="949"/>
      <c r="BU113" s="949"/>
      <c r="BV113" s="949">
        <v>344030</v>
      </c>
      <c r="BW113" s="949"/>
      <c r="BX113" s="949"/>
      <c r="BY113" s="949"/>
      <c r="BZ113" s="949"/>
      <c r="CA113" s="949">
        <v>263927</v>
      </c>
      <c r="CB113" s="949"/>
      <c r="CC113" s="949"/>
      <c r="CD113" s="949"/>
      <c r="CE113" s="949"/>
      <c r="CF113" s="943">
        <v>4.2</v>
      </c>
      <c r="CG113" s="944"/>
      <c r="CH113" s="944"/>
      <c r="CI113" s="944"/>
      <c r="CJ113" s="944"/>
      <c r="CK113" s="974"/>
      <c r="CL113" s="975"/>
      <c r="CM113" s="945" t="s">
        <v>419</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112</v>
      </c>
      <c r="DH113" s="988"/>
      <c r="DI113" s="988"/>
      <c r="DJ113" s="988"/>
      <c r="DK113" s="989"/>
      <c r="DL113" s="990" t="s">
        <v>112</v>
      </c>
      <c r="DM113" s="988"/>
      <c r="DN113" s="988"/>
      <c r="DO113" s="988"/>
      <c r="DP113" s="989"/>
      <c r="DQ113" s="990" t="s">
        <v>112</v>
      </c>
      <c r="DR113" s="988"/>
      <c r="DS113" s="988"/>
      <c r="DT113" s="988"/>
      <c r="DU113" s="989"/>
      <c r="DV113" s="991" t="s">
        <v>112</v>
      </c>
      <c r="DW113" s="992"/>
      <c r="DX113" s="992"/>
      <c r="DY113" s="992"/>
      <c r="DZ113" s="993"/>
    </row>
    <row r="114" spans="1:130" s="199" customFormat="1" ht="26.25" customHeight="1">
      <c r="A114" s="983"/>
      <c r="B114" s="984"/>
      <c r="C114" s="979" t="s">
        <v>420</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70994</v>
      </c>
      <c r="AB114" s="988"/>
      <c r="AC114" s="988"/>
      <c r="AD114" s="988"/>
      <c r="AE114" s="989"/>
      <c r="AF114" s="990">
        <v>78345</v>
      </c>
      <c r="AG114" s="988"/>
      <c r="AH114" s="988"/>
      <c r="AI114" s="988"/>
      <c r="AJ114" s="989"/>
      <c r="AK114" s="990">
        <v>85805</v>
      </c>
      <c r="AL114" s="988"/>
      <c r="AM114" s="988"/>
      <c r="AN114" s="988"/>
      <c r="AO114" s="989"/>
      <c r="AP114" s="991">
        <v>1.4</v>
      </c>
      <c r="AQ114" s="992"/>
      <c r="AR114" s="992"/>
      <c r="AS114" s="992"/>
      <c r="AT114" s="993"/>
      <c r="AU114" s="929"/>
      <c r="AV114" s="930"/>
      <c r="AW114" s="930"/>
      <c r="AX114" s="930"/>
      <c r="AY114" s="930"/>
      <c r="AZ114" s="978" t="s">
        <v>421</v>
      </c>
      <c r="BA114" s="979"/>
      <c r="BB114" s="979"/>
      <c r="BC114" s="979"/>
      <c r="BD114" s="979"/>
      <c r="BE114" s="979"/>
      <c r="BF114" s="979"/>
      <c r="BG114" s="979"/>
      <c r="BH114" s="979"/>
      <c r="BI114" s="979"/>
      <c r="BJ114" s="979"/>
      <c r="BK114" s="979"/>
      <c r="BL114" s="979"/>
      <c r="BM114" s="979"/>
      <c r="BN114" s="979"/>
      <c r="BO114" s="979"/>
      <c r="BP114" s="980"/>
      <c r="BQ114" s="948">
        <v>1821218</v>
      </c>
      <c r="BR114" s="949"/>
      <c r="BS114" s="949"/>
      <c r="BT114" s="949"/>
      <c r="BU114" s="949"/>
      <c r="BV114" s="949">
        <v>1681750</v>
      </c>
      <c r="BW114" s="949"/>
      <c r="BX114" s="949"/>
      <c r="BY114" s="949"/>
      <c r="BZ114" s="949"/>
      <c r="CA114" s="949">
        <v>1701928</v>
      </c>
      <c r="CB114" s="949"/>
      <c r="CC114" s="949"/>
      <c r="CD114" s="949"/>
      <c r="CE114" s="949"/>
      <c r="CF114" s="943">
        <v>27</v>
      </c>
      <c r="CG114" s="944"/>
      <c r="CH114" s="944"/>
      <c r="CI114" s="944"/>
      <c r="CJ114" s="944"/>
      <c r="CK114" s="974"/>
      <c r="CL114" s="975"/>
      <c r="CM114" s="945" t="s">
        <v>422</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112</v>
      </c>
      <c r="DH114" s="988"/>
      <c r="DI114" s="988"/>
      <c r="DJ114" s="988"/>
      <c r="DK114" s="989"/>
      <c r="DL114" s="990" t="s">
        <v>112</v>
      </c>
      <c r="DM114" s="988"/>
      <c r="DN114" s="988"/>
      <c r="DO114" s="988"/>
      <c r="DP114" s="989"/>
      <c r="DQ114" s="990" t="s">
        <v>112</v>
      </c>
      <c r="DR114" s="988"/>
      <c r="DS114" s="988"/>
      <c r="DT114" s="988"/>
      <c r="DU114" s="989"/>
      <c r="DV114" s="991" t="s">
        <v>112</v>
      </c>
      <c r="DW114" s="992"/>
      <c r="DX114" s="992"/>
      <c r="DY114" s="992"/>
      <c r="DZ114" s="993"/>
    </row>
    <row r="115" spans="1:130" s="199" customFormat="1" ht="26.25" customHeight="1">
      <c r="A115" s="983"/>
      <c r="B115" s="984"/>
      <c r="C115" s="979" t="s">
        <v>423</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112</v>
      </c>
      <c r="AB115" s="963"/>
      <c r="AC115" s="963"/>
      <c r="AD115" s="963"/>
      <c r="AE115" s="964"/>
      <c r="AF115" s="965" t="s">
        <v>112</v>
      </c>
      <c r="AG115" s="963"/>
      <c r="AH115" s="963"/>
      <c r="AI115" s="963"/>
      <c r="AJ115" s="964"/>
      <c r="AK115" s="965" t="s">
        <v>112</v>
      </c>
      <c r="AL115" s="963"/>
      <c r="AM115" s="963"/>
      <c r="AN115" s="963"/>
      <c r="AO115" s="964"/>
      <c r="AP115" s="966" t="s">
        <v>112</v>
      </c>
      <c r="AQ115" s="967"/>
      <c r="AR115" s="967"/>
      <c r="AS115" s="967"/>
      <c r="AT115" s="968"/>
      <c r="AU115" s="929"/>
      <c r="AV115" s="930"/>
      <c r="AW115" s="930"/>
      <c r="AX115" s="930"/>
      <c r="AY115" s="930"/>
      <c r="AZ115" s="978" t="s">
        <v>424</v>
      </c>
      <c r="BA115" s="979"/>
      <c r="BB115" s="979"/>
      <c r="BC115" s="979"/>
      <c r="BD115" s="979"/>
      <c r="BE115" s="979"/>
      <c r="BF115" s="979"/>
      <c r="BG115" s="979"/>
      <c r="BH115" s="979"/>
      <c r="BI115" s="979"/>
      <c r="BJ115" s="979"/>
      <c r="BK115" s="979"/>
      <c r="BL115" s="979"/>
      <c r="BM115" s="979"/>
      <c r="BN115" s="979"/>
      <c r="BO115" s="979"/>
      <c r="BP115" s="980"/>
      <c r="BQ115" s="948">
        <v>1797</v>
      </c>
      <c r="BR115" s="949"/>
      <c r="BS115" s="949"/>
      <c r="BT115" s="949"/>
      <c r="BU115" s="949"/>
      <c r="BV115" s="949">
        <v>1378</v>
      </c>
      <c r="BW115" s="949"/>
      <c r="BX115" s="949"/>
      <c r="BY115" s="949"/>
      <c r="BZ115" s="949"/>
      <c r="CA115" s="949">
        <v>822</v>
      </c>
      <c r="CB115" s="949"/>
      <c r="CC115" s="949"/>
      <c r="CD115" s="949"/>
      <c r="CE115" s="949"/>
      <c r="CF115" s="943">
        <v>0</v>
      </c>
      <c r="CG115" s="944"/>
      <c r="CH115" s="944"/>
      <c r="CI115" s="944"/>
      <c r="CJ115" s="944"/>
      <c r="CK115" s="974"/>
      <c r="CL115" s="975"/>
      <c r="CM115" s="978" t="s">
        <v>425</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112</v>
      </c>
      <c r="DH115" s="988"/>
      <c r="DI115" s="988"/>
      <c r="DJ115" s="988"/>
      <c r="DK115" s="989"/>
      <c r="DL115" s="990" t="s">
        <v>112</v>
      </c>
      <c r="DM115" s="988"/>
      <c r="DN115" s="988"/>
      <c r="DO115" s="988"/>
      <c r="DP115" s="989"/>
      <c r="DQ115" s="990" t="s">
        <v>112</v>
      </c>
      <c r="DR115" s="988"/>
      <c r="DS115" s="988"/>
      <c r="DT115" s="988"/>
      <c r="DU115" s="989"/>
      <c r="DV115" s="991" t="s">
        <v>112</v>
      </c>
      <c r="DW115" s="992"/>
      <c r="DX115" s="992"/>
      <c r="DY115" s="992"/>
      <c r="DZ115" s="993"/>
    </row>
    <row r="116" spans="1:130" s="199" customFormat="1" ht="26.25" customHeight="1">
      <c r="A116" s="985"/>
      <c r="B116" s="986"/>
      <c r="C116" s="994" t="s">
        <v>426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3876</v>
      </c>
      <c r="AB116" s="988"/>
      <c r="AC116" s="988"/>
      <c r="AD116" s="988"/>
      <c r="AE116" s="989"/>
      <c r="AF116" s="990">
        <v>1357</v>
      </c>
      <c r="AG116" s="988"/>
      <c r="AH116" s="988"/>
      <c r="AI116" s="988"/>
      <c r="AJ116" s="989"/>
      <c r="AK116" s="990">
        <v>903</v>
      </c>
      <c r="AL116" s="988"/>
      <c r="AM116" s="988"/>
      <c r="AN116" s="988"/>
      <c r="AO116" s="989"/>
      <c r="AP116" s="991">
        <v>0</v>
      </c>
      <c r="AQ116" s="992"/>
      <c r="AR116" s="992"/>
      <c r="AS116" s="992"/>
      <c r="AT116" s="993"/>
      <c r="AU116" s="929"/>
      <c r="AV116" s="930"/>
      <c r="AW116" s="930"/>
      <c r="AX116" s="930"/>
      <c r="AY116" s="930"/>
      <c r="AZ116" s="996" t="s">
        <v>427</v>
      </c>
      <c r="BA116" s="997"/>
      <c r="BB116" s="997"/>
      <c r="BC116" s="997"/>
      <c r="BD116" s="997"/>
      <c r="BE116" s="997"/>
      <c r="BF116" s="997"/>
      <c r="BG116" s="997"/>
      <c r="BH116" s="997"/>
      <c r="BI116" s="997"/>
      <c r="BJ116" s="997"/>
      <c r="BK116" s="997"/>
      <c r="BL116" s="997"/>
      <c r="BM116" s="997"/>
      <c r="BN116" s="997"/>
      <c r="BO116" s="997"/>
      <c r="BP116" s="998"/>
      <c r="BQ116" s="948" t="s">
        <v>112</v>
      </c>
      <c r="BR116" s="949"/>
      <c r="BS116" s="949"/>
      <c r="BT116" s="949"/>
      <c r="BU116" s="949"/>
      <c r="BV116" s="949" t="s">
        <v>112</v>
      </c>
      <c r="BW116" s="949"/>
      <c r="BX116" s="949"/>
      <c r="BY116" s="949"/>
      <c r="BZ116" s="949"/>
      <c r="CA116" s="949" t="s">
        <v>112</v>
      </c>
      <c r="CB116" s="949"/>
      <c r="CC116" s="949"/>
      <c r="CD116" s="949"/>
      <c r="CE116" s="949"/>
      <c r="CF116" s="943" t="s">
        <v>112</v>
      </c>
      <c r="CG116" s="944"/>
      <c r="CH116" s="944"/>
      <c r="CI116" s="944"/>
      <c r="CJ116" s="944"/>
      <c r="CK116" s="974"/>
      <c r="CL116" s="975"/>
      <c r="CM116" s="945" t="s">
        <v>428</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112</v>
      </c>
      <c r="DH116" s="988"/>
      <c r="DI116" s="988"/>
      <c r="DJ116" s="988"/>
      <c r="DK116" s="989"/>
      <c r="DL116" s="990" t="s">
        <v>112</v>
      </c>
      <c r="DM116" s="988"/>
      <c r="DN116" s="988"/>
      <c r="DO116" s="988"/>
      <c r="DP116" s="989"/>
      <c r="DQ116" s="990" t="s">
        <v>112</v>
      </c>
      <c r="DR116" s="988"/>
      <c r="DS116" s="988"/>
      <c r="DT116" s="988"/>
      <c r="DU116" s="989"/>
      <c r="DV116" s="991" t="s">
        <v>112</v>
      </c>
      <c r="DW116" s="992"/>
      <c r="DX116" s="992"/>
      <c r="DY116" s="992"/>
      <c r="DZ116" s="993"/>
    </row>
    <row r="117" spans="1:130" s="199" customFormat="1" ht="26.25" customHeight="1">
      <c r="A117" s="933" t="s">
        <v>170</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429</v>
      </c>
      <c r="Z117" s="915"/>
      <c r="AA117" s="1005">
        <v>1310123</v>
      </c>
      <c r="AB117" s="1006"/>
      <c r="AC117" s="1006"/>
      <c r="AD117" s="1006"/>
      <c r="AE117" s="1007"/>
      <c r="AF117" s="1008">
        <v>1320619</v>
      </c>
      <c r="AG117" s="1006"/>
      <c r="AH117" s="1006"/>
      <c r="AI117" s="1006"/>
      <c r="AJ117" s="1007"/>
      <c r="AK117" s="1008">
        <v>1424103</v>
      </c>
      <c r="AL117" s="1006"/>
      <c r="AM117" s="1006"/>
      <c r="AN117" s="1006"/>
      <c r="AO117" s="1007"/>
      <c r="AP117" s="1009"/>
      <c r="AQ117" s="1010"/>
      <c r="AR117" s="1010"/>
      <c r="AS117" s="1010"/>
      <c r="AT117" s="1011"/>
      <c r="AU117" s="929"/>
      <c r="AV117" s="930"/>
      <c r="AW117" s="930"/>
      <c r="AX117" s="930"/>
      <c r="AY117" s="930"/>
      <c r="AZ117" s="996" t="s">
        <v>430</v>
      </c>
      <c r="BA117" s="997"/>
      <c r="BB117" s="997"/>
      <c r="BC117" s="997"/>
      <c r="BD117" s="997"/>
      <c r="BE117" s="997"/>
      <c r="BF117" s="997"/>
      <c r="BG117" s="997"/>
      <c r="BH117" s="997"/>
      <c r="BI117" s="997"/>
      <c r="BJ117" s="997"/>
      <c r="BK117" s="997"/>
      <c r="BL117" s="997"/>
      <c r="BM117" s="997"/>
      <c r="BN117" s="997"/>
      <c r="BO117" s="997"/>
      <c r="BP117" s="998"/>
      <c r="BQ117" s="948" t="s">
        <v>112</v>
      </c>
      <c r="BR117" s="949"/>
      <c r="BS117" s="949"/>
      <c r="BT117" s="949"/>
      <c r="BU117" s="949"/>
      <c r="BV117" s="949" t="s">
        <v>112</v>
      </c>
      <c r="BW117" s="949"/>
      <c r="BX117" s="949"/>
      <c r="BY117" s="949"/>
      <c r="BZ117" s="949"/>
      <c r="CA117" s="949" t="s">
        <v>112</v>
      </c>
      <c r="CB117" s="949"/>
      <c r="CC117" s="949"/>
      <c r="CD117" s="949"/>
      <c r="CE117" s="949"/>
      <c r="CF117" s="943" t="s">
        <v>112</v>
      </c>
      <c r="CG117" s="944"/>
      <c r="CH117" s="944"/>
      <c r="CI117" s="944"/>
      <c r="CJ117" s="944"/>
      <c r="CK117" s="974"/>
      <c r="CL117" s="975"/>
      <c r="CM117" s="945" t="s">
        <v>431</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112</v>
      </c>
      <c r="DH117" s="988"/>
      <c r="DI117" s="988"/>
      <c r="DJ117" s="988"/>
      <c r="DK117" s="989"/>
      <c r="DL117" s="990" t="s">
        <v>112</v>
      </c>
      <c r="DM117" s="988"/>
      <c r="DN117" s="988"/>
      <c r="DO117" s="988"/>
      <c r="DP117" s="989"/>
      <c r="DQ117" s="990" t="s">
        <v>112</v>
      </c>
      <c r="DR117" s="988"/>
      <c r="DS117" s="988"/>
      <c r="DT117" s="988"/>
      <c r="DU117" s="989"/>
      <c r="DV117" s="991" t="s">
        <v>112</v>
      </c>
      <c r="DW117" s="992"/>
      <c r="DX117" s="992"/>
      <c r="DY117" s="992"/>
      <c r="DZ117" s="993"/>
    </row>
    <row r="118" spans="1:130" s="199" customFormat="1" ht="26.25" customHeight="1">
      <c r="A118" s="933" t="s">
        <v>405</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403</v>
      </c>
      <c r="AB118" s="914"/>
      <c r="AC118" s="914"/>
      <c r="AD118" s="914"/>
      <c r="AE118" s="915"/>
      <c r="AF118" s="913" t="s">
        <v>287</v>
      </c>
      <c r="AG118" s="914"/>
      <c r="AH118" s="914"/>
      <c r="AI118" s="914"/>
      <c r="AJ118" s="915"/>
      <c r="AK118" s="913" t="s">
        <v>286</v>
      </c>
      <c r="AL118" s="914"/>
      <c r="AM118" s="914"/>
      <c r="AN118" s="914"/>
      <c r="AO118" s="915"/>
      <c r="AP118" s="1000" t="s">
        <v>404</v>
      </c>
      <c r="AQ118" s="1001"/>
      <c r="AR118" s="1001"/>
      <c r="AS118" s="1001"/>
      <c r="AT118" s="1002"/>
      <c r="AU118" s="929"/>
      <c r="AV118" s="930"/>
      <c r="AW118" s="930"/>
      <c r="AX118" s="930"/>
      <c r="AY118" s="930"/>
      <c r="AZ118" s="1003" t="s">
        <v>432</v>
      </c>
      <c r="BA118" s="994"/>
      <c r="BB118" s="994"/>
      <c r="BC118" s="994"/>
      <c r="BD118" s="994"/>
      <c r="BE118" s="994"/>
      <c r="BF118" s="994"/>
      <c r="BG118" s="994"/>
      <c r="BH118" s="994"/>
      <c r="BI118" s="994"/>
      <c r="BJ118" s="994"/>
      <c r="BK118" s="994"/>
      <c r="BL118" s="994"/>
      <c r="BM118" s="994"/>
      <c r="BN118" s="994"/>
      <c r="BO118" s="994"/>
      <c r="BP118" s="995"/>
      <c r="BQ118" s="1026" t="s">
        <v>112</v>
      </c>
      <c r="BR118" s="1027"/>
      <c r="BS118" s="1027"/>
      <c r="BT118" s="1027"/>
      <c r="BU118" s="1027"/>
      <c r="BV118" s="1027" t="s">
        <v>112</v>
      </c>
      <c r="BW118" s="1027"/>
      <c r="BX118" s="1027"/>
      <c r="BY118" s="1027"/>
      <c r="BZ118" s="1027"/>
      <c r="CA118" s="1027" t="s">
        <v>112</v>
      </c>
      <c r="CB118" s="1027"/>
      <c r="CC118" s="1027"/>
      <c r="CD118" s="1027"/>
      <c r="CE118" s="1027"/>
      <c r="CF118" s="943" t="s">
        <v>112</v>
      </c>
      <c r="CG118" s="944"/>
      <c r="CH118" s="944"/>
      <c r="CI118" s="944"/>
      <c r="CJ118" s="944"/>
      <c r="CK118" s="974"/>
      <c r="CL118" s="975"/>
      <c r="CM118" s="945" t="s">
        <v>433</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112</v>
      </c>
      <c r="DH118" s="988"/>
      <c r="DI118" s="988"/>
      <c r="DJ118" s="988"/>
      <c r="DK118" s="989"/>
      <c r="DL118" s="990" t="s">
        <v>112</v>
      </c>
      <c r="DM118" s="988"/>
      <c r="DN118" s="988"/>
      <c r="DO118" s="988"/>
      <c r="DP118" s="989"/>
      <c r="DQ118" s="990" t="s">
        <v>112</v>
      </c>
      <c r="DR118" s="988"/>
      <c r="DS118" s="988"/>
      <c r="DT118" s="988"/>
      <c r="DU118" s="989"/>
      <c r="DV118" s="991" t="s">
        <v>112</v>
      </c>
      <c r="DW118" s="992"/>
      <c r="DX118" s="992"/>
      <c r="DY118" s="992"/>
      <c r="DZ118" s="993"/>
    </row>
    <row r="119" spans="1:130" s="199" customFormat="1" ht="26.25" customHeight="1">
      <c r="A119" s="1087" t="s">
        <v>408</v>
      </c>
      <c r="B119" s="973"/>
      <c r="C119" s="952" t="s">
        <v>409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112</v>
      </c>
      <c r="AB119" s="921"/>
      <c r="AC119" s="921"/>
      <c r="AD119" s="921"/>
      <c r="AE119" s="922"/>
      <c r="AF119" s="923" t="s">
        <v>112</v>
      </c>
      <c r="AG119" s="921"/>
      <c r="AH119" s="921"/>
      <c r="AI119" s="921"/>
      <c r="AJ119" s="922"/>
      <c r="AK119" s="923" t="s">
        <v>112</v>
      </c>
      <c r="AL119" s="921"/>
      <c r="AM119" s="921"/>
      <c r="AN119" s="921"/>
      <c r="AO119" s="922"/>
      <c r="AP119" s="924" t="s">
        <v>112</v>
      </c>
      <c r="AQ119" s="925"/>
      <c r="AR119" s="925"/>
      <c r="AS119" s="925"/>
      <c r="AT119" s="926"/>
      <c r="AU119" s="931"/>
      <c r="AV119" s="932"/>
      <c r="AW119" s="932"/>
      <c r="AX119" s="932"/>
      <c r="AY119" s="932"/>
      <c r="AZ119" s="230" t="s">
        <v>170</v>
      </c>
      <c r="BA119" s="230"/>
      <c r="BB119" s="230"/>
      <c r="BC119" s="230"/>
      <c r="BD119" s="230"/>
      <c r="BE119" s="230"/>
      <c r="BF119" s="230"/>
      <c r="BG119" s="230"/>
      <c r="BH119" s="230"/>
      <c r="BI119" s="230"/>
      <c r="BJ119" s="230"/>
      <c r="BK119" s="230"/>
      <c r="BL119" s="230"/>
      <c r="BM119" s="230"/>
      <c r="BN119" s="230"/>
      <c r="BO119" s="1004" t="s">
        <v>434</v>
      </c>
      <c r="BP119" s="1035"/>
      <c r="BQ119" s="1026">
        <v>17781010</v>
      </c>
      <c r="BR119" s="1027"/>
      <c r="BS119" s="1027"/>
      <c r="BT119" s="1027"/>
      <c r="BU119" s="1027"/>
      <c r="BV119" s="1027">
        <v>18521669</v>
      </c>
      <c r="BW119" s="1027"/>
      <c r="BX119" s="1027"/>
      <c r="BY119" s="1027"/>
      <c r="BZ119" s="1027"/>
      <c r="CA119" s="1027">
        <v>18763014</v>
      </c>
      <c r="CB119" s="1027"/>
      <c r="CC119" s="1027"/>
      <c r="CD119" s="1027"/>
      <c r="CE119" s="1027"/>
      <c r="CF119" s="1028"/>
      <c r="CG119" s="1029"/>
      <c r="CH119" s="1029"/>
      <c r="CI119" s="1029"/>
      <c r="CJ119" s="1030"/>
      <c r="CK119" s="976"/>
      <c r="CL119" s="977"/>
      <c r="CM119" s="1031" t="s">
        <v>435</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112</v>
      </c>
      <c r="DH119" s="1013"/>
      <c r="DI119" s="1013"/>
      <c r="DJ119" s="1013"/>
      <c r="DK119" s="1014"/>
      <c r="DL119" s="1012" t="s">
        <v>112</v>
      </c>
      <c r="DM119" s="1013"/>
      <c r="DN119" s="1013"/>
      <c r="DO119" s="1013"/>
      <c r="DP119" s="1014"/>
      <c r="DQ119" s="1012" t="s">
        <v>112</v>
      </c>
      <c r="DR119" s="1013"/>
      <c r="DS119" s="1013"/>
      <c r="DT119" s="1013"/>
      <c r="DU119" s="1014"/>
      <c r="DV119" s="1015" t="s">
        <v>112</v>
      </c>
      <c r="DW119" s="1016"/>
      <c r="DX119" s="1016"/>
      <c r="DY119" s="1016"/>
      <c r="DZ119" s="1017"/>
    </row>
    <row r="120" spans="1:130" s="199" customFormat="1" ht="26.25" customHeight="1">
      <c r="A120" s="1088"/>
      <c r="B120" s="975"/>
      <c r="C120" s="945" t="s">
        <v>412</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112</v>
      </c>
      <c r="AB120" s="988"/>
      <c r="AC120" s="988"/>
      <c r="AD120" s="988"/>
      <c r="AE120" s="989"/>
      <c r="AF120" s="990" t="s">
        <v>112</v>
      </c>
      <c r="AG120" s="988"/>
      <c r="AH120" s="988"/>
      <c r="AI120" s="988"/>
      <c r="AJ120" s="989"/>
      <c r="AK120" s="990" t="s">
        <v>112</v>
      </c>
      <c r="AL120" s="988"/>
      <c r="AM120" s="988"/>
      <c r="AN120" s="988"/>
      <c r="AO120" s="989"/>
      <c r="AP120" s="991" t="s">
        <v>112</v>
      </c>
      <c r="AQ120" s="992"/>
      <c r="AR120" s="992"/>
      <c r="AS120" s="992"/>
      <c r="AT120" s="993"/>
      <c r="AU120" s="1018" t="s">
        <v>436</v>
      </c>
      <c r="AV120" s="1019"/>
      <c r="AW120" s="1019"/>
      <c r="AX120" s="1019"/>
      <c r="AY120" s="1020"/>
      <c r="AZ120" s="969" t="s">
        <v>437</v>
      </c>
      <c r="BA120" s="918"/>
      <c r="BB120" s="918"/>
      <c r="BC120" s="918"/>
      <c r="BD120" s="918"/>
      <c r="BE120" s="918"/>
      <c r="BF120" s="918"/>
      <c r="BG120" s="918"/>
      <c r="BH120" s="918"/>
      <c r="BI120" s="918"/>
      <c r="BJ120" s="918"/>
      <c r="BK120" s="918"/>
      <c r="BL120" s="918"/>
      <c r="BM120" s="918"/>
      <c r="BN120" s="918"/>
      <c r="BO120" s="918"/>
      <c r="BP120" s="919"/>
      <c r="BQ120" s="955">
        <v>4590216</v>
      </c>
      <c r="BR120" s="956"/>
      <c r="BS120" s="956"/>
      <c r="BT120" s="956"/>
      <c r="BU120" s="956"/>
      <c r="BV120" s="956">
        <v>4525422</v>
      </c>
      <c r="BW120" s="956"/>
      <c r="BX120" s="956"/>
      <c r="BY120" s="956"/>
      <c r="BZ120" s="956"/>
      <c r="CA120" s="956">
        <v>3938202</v>
      </c>
      <c r="CB120" s="956"/>
      <c r="CC120" s="956"/>
      <c r="CD120" s="956"/>
      <c r="CE120" s="956"/>
      <c r="CF120" s="970">
        <v>62.6</v>
      </c>
      <c r="CG120" s="971"/>
      <c r="CH120" s="971"/>
      <c r="CI120" s="971"/>
      <c r="CJ120" s="971"/>
      <c r="CK120" s="1036" t="s">
        <v>438</v>
      </c>
      <c r="CL120" s="1037"/>
      <c r="CM120" s="1037"/>
      <c r="CN120" s="1037"/>
      <c r="CO120" s="1038"/>
      <c r="CP120" s="1044" t="s">
        <v>387</v>
      </c>
      <c r="CQ120" s="1045"/>
      <c r="CR120" s="1045"/>
      <c r="CS120" s="1045"/>
      <c r="CT120" s="1045"/>
      <c r="CU120" s="1045"/>
      <c r="CV120" s="1045"/>
      <c r="CW120" s="1045"/>
      <c r="CX120" s="1045"/>
      <c r="CY120" s="1045"/>
      <c r="CZ120" s="1045"/>
      <c r="DA120" s="1045"/>
      <c r="DB120" s="1045"/>
      <c r="DC120" s="1045"/>
      <c r="DD120" s="1045"/>
      <c r="DE120" s="1045"/>
      <c r="DF120" s="1046"/>
      <c r="DG120" s="955">
        <v>4274606</v>
      </c>
      <c r="DH120" s="956"/>
      <c r="DI120" s="956"/>
      <c r="DJ120" s="956"/>
      <c r="DK120" s="956"/>
      <c r="DL120" s="956">
        <v>4690969</v>
      </c>
      <c r="DM120" s="956"/>
      <c r="DN120" s="956"/>
      <c r="DO120" s="956"/>
      <c r="DP120" s="956"/>
      <c r="DQ120" s="956">
        <v>5083890</v>
      </c>
      <c r="DR120" s="956"/>
      <c r="DS120" s="956"/>
      <c r="DT120" s="956"/>
      <c r="DU120" s="956"/>
      <c r="DV120" s="957">
        <v>80.8</v>
      </c>
      <c r="DW120" s="957"/>
      <c r="DX120" s="957"/>
      <c r="DY120" s="957"/>
      <c r="DZ120" s="958"/>
    </row>
    <row r="121" spans="1:130" s="199" customFormat="1" ht="26.25" customHeight="1">
      <c r="A121" s="1088"/>
      <c r="B121" s="975"/>
      <c r="C121" s="996" t="s">
        <v>439</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112</v>
      </c>
      <c r="AB121" s="988"/>
      <c r="AC121" s="988"/>
      <c r="AD121" s="988"/>
      <c r="AE121" s="989"/>
      <c r="AF121" s="990" t="s">
        <v>112</v>
      </c>
      <c r="AG121" s="988"/>
      <c r="AH121" s="988"/>
      <c r="AI121" s="988"/>
      <c r="AJ121" s="989"/>
      <c r="AK121" s="990" t="s">
        <v>112</v>
      </c>
      <c r="AL121" s="988"/>
      <c r="AM121" s="988"/>
      <c r="AN121" s="988"/>
      <c r="AO121" s="989"/>
      <c r="AP121" s="991" t="s">
        <v>112</v>
      </c>
      <c r="AQ121" s="992"/>
      <c r="AR121" s="992"/>
      <c r="AS121" s="992"/>
      <c r="AT121" s="993"/>
      <c r="AU121" s="1021"/>
      <c r="AV121" s="1022"/>
      <c r="AW121" s="1022"/>
      <c r="AX121" s="1022"/>
      <c r="AY121" s="1023"/>
      <c r="AZ121" s="978" t="s">
        <v>440</v>
      </c>
      <c r="BA121" s="979"/>
      <c r="BB121" s="979"/>
      <c r="BC121" s="979"/>
      <c r="BD121" s="979"/>
      <c r="BE121" s="979"/>
      <c r="BF121" s="979"/>
      <c r="BG121" s="979"/>
      <c r="BH121" s="979"/>
      <c r="BI121" s="979"/>
      <c r="BJ121" s="979"/>
      <c r="BK121" s="979"/>
      <c r="BL121" s="979"/>
      <c r="BM121" s="979"/>
      <c r="BN121" s="979"/>
      <c r="BO121" s="979"/>
      <c r="BP121" s="980"/>
      <c r="BQ121" s="948">
        <v>339520</v>
      </c>
      <c r="BR121" s="949"/>
      <c r="BS121" s="949"/>
      <c r="BT121" s="949"/>
      <c r="BU121" s="949"/>
      <c r="BV121" s="949">
        <v>277484</v>
      </c>
      <c r="BW121" s="949"/>
      <c r="BX121" s="949"/>
      <c r="BY121" s="949"/>
      <c r="BZ121" s="949"/>
      <c r="CA121" s="949">
        <v>210859</v>
      </c>
      <c r="CB121" s="949"/>
      <c r="CC121" s="949"/>
      <c r="CD121" s="949"/>
      <c r="CE121" s="949"/>
      <c r="CF121" s="943">
        <v>3.4</v>
      </c>
      <c r="CG121" s="944"/>
      <c r="CH121" s="944"/>
      <c r="CI121" s="944"/>
      <c r="CJ121" s="944"/>
      <c r="CK121" s="1039"/>
      <c r="CL121" s="1040"/>
      <c r="CM121" s="1040"/>
      <c r="CN121" s="1040"/>
      <c r="CO121" s="1041"/>
      <c r="CP121" s="1049" t="s">
        <v>385</v>
      </c>
      <c r="CQ121" s="1050"/>
      <c r="CR121" s="1050"/>
      <c r="CS121" s="1050"/>
      <c r="CT121" s="1050"/>
      <c r="CU121" s="1050"/>
      <c r="CV121" s="1050"/>
      <c r="CW121" s="1050"/>
      <c r="CX121" s="1050"/>
      <c r="CY121" s="1050"/>
      <c r="CZ121" s="1050"/>
      <c r="DA121" s="1050"/>
      <c r="DB121" s="1050"/>
      <c r="DC121" s="1050"/>
      <c r="DD121" s="1050"/>
      <c r="DE121" s="1050"/>
      <c r="DF121" s="1051"/>
      <c r="DG121" s="948">
        <v>80565</v>
      </c>
      <c r="DH121" s="949"/>
      <c r="DI121" s="949"/>
      <c r="DJ121" s="949"/>
      <c r="DK121" s="949"/>
      <c r="DL121" s="949">
        <v>70524</v>
      </c>
      <c r="DM121" s="949"/>
      <c r="DN121" s="949"/>
      <c r="DO121" s="949"/>
      <c r="DP121" s="949"/>
      <c r="DQ121" s="949">
        <v>60181</v>
      </c>
      <c r="DR121" s="949"/>
      <c r="DS121" s="949"/>
      <c r="DT121" s="949"/>
      <c r="DU121" s="949"/>
      <c r="DV121" s="950">
        <v>1</v>
      </c>
      <c r="DW121" s="950"/>
      <c r="DX121" s="950"/>
      <c r="DY121" s="950"/>
      <c r="DZ121" s="951"/>
    </row>
    <row r="122" spans="1:130" s="199" customFormat="1" ht="26.25" customHeight="1">
      <c r="A122" s="1088"/>
      <c r="B122" s="975"/>
      <c r="C122" s="945" t="s">
        <v>422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112</v>
      </c>
      <c r="AB122" s="988"/>
      <c r="AC122" s="988"/>
      <c r="AD122" s="988"/>
      <c r="AE122" s="989"/>
      <c r="AF122" s="990" t="s">
        <v>112</v>
      </c>
      <c r="AG122" s="988"/>
      <c r="AH122" s="988"/>
      <c r="AI122" s="988"/>
      <c r="AJ122" s="989"/>
      <c r="AK122" s="990" t="s">
        <v>112</v>
      </c>
      <c r="AL122" s="988"/>
      <c r="AM122" s="988"/>
      <c r="AN122" s="988"/>
      <c r="AO122" s="989"/>
      <c r="AP122" s="991" t="s">
        <v>112</v>
      </c>
      <c r="AQ122" s="992"/>
      <c r="AR122" s="992"/>
      <c r="AS122" s="992"/>
      <c r="AT122" s="993"/>
      <c r="AU122" s="1021"/>
      <c r="AV122" s="1022"/>
      <c r="AW122" s="1022"/>
      <c r="AX122" s="1022"/>
      <c r="AY122" s="1023"/>
      <c r="AZ122" s="1003" t="s">
        <v>441</v>
      </c>
      <c r="BA122" s="994"/>
      <c r="BB122" s="994"/>
      <c r="BC122" s="994"/>
      <c r="BD122" s="994"/>
      <c r="BE122" s="994"/>
      <c r="BF122" s="994"/>
      <c r="BG122" s="994"/>
      <c r="BH122" s="994"/>
      <c r="BI122" s="994"/>
      <c r="BJ122" s="994"/>
      <c r="BK122" s="994"/>
      <c r="BL122" s="994"/>
      <c r="BM122" s="994"/>
      <c r="BN122" s="994"/>
      <c r="BO122" s="994"/>
      <c r="BP122" s="995"/>
      <c r="BQ122" s="1026">
        <v>10538385</v>
      </c>
      <c r="BR122" s="1027"/>
      <c r="BS122" s="1027"/>
      <c r="BT122" s="1027"/>
      <c r="BU122" s="1027"/>
      <c r="BV122" s="1027">
        <v>10826512</v>
      </c>
      <c r="BW122" s="1027"/>
      <c r="BX122" s="1027"/>
      <c r="BY122" s="1027"/>
      <c r="BZ122" s="1027"/>
      <c r="CA122" s="1027">
        <v>10789902</v>
      </c>
      <c r="CB122" s="1027"/>
      <c r="CC122" s="1027"/>
      <c r="CD122" s="1027"/>
      <c r="CE122" s="1027"/>
      <c r="CF122" s="1047">
        <v>171.5</v>
      </c>
      <c r="CG122" s="1048"/>
      <c r="CH122" s="1048"/>
      <c r="CI122" s="1048"/>
      <c r="CJ122" s="1048"/>
      <c r="CK122" s="1039"/>
      <c r="CL122" s="1040"/>
      <c r="CM122" s="1040"/>
      <c r="CN122" s="1040"/>
      <c r="CO122" s="1041"/>
      <c r="CP122" s="1049"/>
      <c r="CQ122" s="1050"/>
      <c r="CR122" s="1050"/>
      <c r="CS122" s="1050"/>
      <c r="CT122" s="1050"/>
      <c r="CU122" s="1050"/>
      <c r="CV122" s="1050"/>
      <c r="CW122" s="1050"/>
      <c r="CX122" s="1050"/>
      <c r="CY122" s="1050"/>
      <c r="CZ122" s="1050"/>
      <c r="DA122" s="1050"/>
      <c r="DB122" s="1050"/>
      <c r="DC122" s="1050"/>
      <c r="DD122" s="1050"/>
      <c r="DE122" s="1050"/>
      <c r="DF122" s="1051"/>
      <c r="DG122" s="948"/>
      <c r="DH122" s="949"/>
      <c r="DI122" s="949"/>
      <c r="DJ122" s="949"/>
      <c r="DK122" s="949"/>
      <c r="DL122" s="949"/>
      <c r="DM122" s="949"/>
      <c r="DN122" s="949"/>
      <c r="DO122" s="949"/>
      <c r="DP122" s="949"/>
      <c r="DQ122" s="949"/>
      <c r="DR122" s="949"/>
      <c r="DS122" s="949"/>
      <c r="DT122" s="949"/>
      <c r="DU122" s="949"/>
      <c r="DV122" s="950"/>
      <c r="DW122" s="950"/>
      <c r="DX122" s="950"/>
      <c r="DY122" s="950"/>
      <c r="DZ122" s="951"/>
    </row>
    <row r="123" spans="1:130" s="199" customFormat="1" ht="26.25" customHeight="1">
      <c r="A123" s="1088"/>
      <c r="B123" s="975"/>
      <c r="C123" s="945" t="s">
        <v>428</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112</v>
      </c>
      <c r="AB123" s="988"/>
      <c r="AC123" s="988"/>
      <c r="AD123" s="988"/>
      <c r="AE123" s="989"/>
      <c r="AF123" s="990" t="s">
        <v>112</v>
      </c>
      <c r="AG123" s="988"/>
      <c r="AH123" s="988"/>
      <c r="AI123" s="988"/>
      <c r="AJ123" s="989"/>
      <c r="AK123" s="990" t="s">
        <v>112</v>
      </c>
      <c r="AL123" s="988"/>
      <c r="AM123" s="988"/>
      <c r="AN123" s="988"/>
      <c r="AO123" s="989"/>
      <c r="AP123" s="991" t="s">
        <v>112</v>
      </c>
      <c r="AQ123" s="992"/>
      <c r="AR123" s="992"/>
      <c r="AS123" s="992"/>
      <c r="AT123" s="993"/>
      <c r="AU123" s="1024"/>
      <c r="AV123" s="1025"/>
      <c r="AW123" s="1025"/>
      <c r="AX123" s="1025"/>
      <c r="AY123" s="1025"/>
      <c r="AZ123" s="230" t="s">
        <v>170</v>
      </c>
      <c r="BA123" s="230"/>
      <c r="BB123" s="230"/>
      <c r="BC123" s="230"/>
      <c r="BD123" s="230"/>
      <c r="BE123" s="230"/>
      <c r="BF123" s="230"/>
      <c r="BG123" s="230"/>
      <c r="BH123" s="230"/>
      <c r="BI123" s="230"/>
      <c r="BJ123" s="230"/>
      <c r="BK123" s="230"/>
      <c r="BL123" s="230"/>
      <c r="BM123" s="230"/>
      <c r="BN123" s="230"/>
      <c r="BO123" s="1004" t="s">
        <v>442</v>
      </c>
      <c r="BP123" s="1035"/>
      <c r="BQ123" s="1094">
        <v>15468121</v>
      </c>
      <c r="BR123" s="1095"/>
      <c r="BS123" s="1095"/>
      <c r="BT123" s="1095"/>
      <c r="BU123" s="1095"/>
      <c r="BV123" s="1095">
        <v>15629418</v>
      </c>
      <c r="BW123" s="1095"/>
      <c r="BX123" s="1095"/>
      <c r="BY123" s="1095"/>
      <c r="BZ123" s="1095"/>
      <c r="CA123" s="1095">
        <v>14938963</v>
      </c>
      <c r="CB123" s="1095"/>
      <c r="CC123" s="1095"/>
      <c r="CD123" s="1095"/>
      <c r="CE123" s="1095"/>
      <c r="CF123" s="1028"/>
      <c r="CG123" s="1029"/>
      <c r="CH123" s="1029"/>
      <c r="CI123" s="1029"/>
      <c r="CJ123" s="1030"/>
      <c r="CK123" s="1039"/>
      <c r="CL123" s="1040"/>
      <c r="CM123" s="1040"/>
      <c r="CN123" s="1040"/>
      <c r="CO123" s="1041"/>
      <c r="CP123" s="1049"/>
      <c r="CQ123" s="1050"/>
      <c r="CR123" s="1050"/>
      <c r="CS123" s="1050"/>
      <c r="CT123" s="1050"/>
      <c r="CU123" s="1050"/>
      <c r="CV123" s="1050"/>
      <c r="CW123" s="1050"/>
      <c r="CX123" s="1050"/>
      <c r="CY123" s="1050"/>
      <c r="CZ123" s="1050"/>
      <c r="DA123" s="1050"/>
      <c r="DB123" s="1050"/>
      <c r="DC123" s="1050"/>
      <c r="DD123" s="1050"/>
      <c r="DE123" s="1050"/>
      <c r="DF123" s="1051"/>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199" customFormat="1" ht="26.25" customHeight="1" thickBot="1">
      <c r="A124" s="1088"/>
      <c r="B124" s="975"/>
      <c r="C124" s="945" t="s">
        <v>431</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112</v>
      </c>
      <c r="AB124" s="988"/>
      <c r="AC124" s="988"/>
      <c r="AD124" s="988"/>
      <c r="AE124" s="989"/>
      <c r="AF124" s="990" t="s">
        <v>112</v>
      </c>
      <c r="AG124" s="988"/>
      <c r="AH124" s="988"/>
      <c r="AI124" s="988"/>
      <c r="AJ124" s="989"/>
      <c r="AK124" s="990" t="s">
        <v>112</v>
      </c>
      <c r="AL124" s="988"/>
      <c r="AM124" s="988"/>
      <c r="AN124" s="988"/>
      <c r="AO124" s="989"/>
      <c r="AP124" s="991" t="s">
        <v>112</v>
      </c>
      <c r="AQ124" s="992"/>
      <c r="AR124" s="992"/>
      <c r="AS124" s="992"/>
      <c r="AT124" s="993"/>
      <c r="AU124" s="1090" t="s">
        <v>443</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36.9</v>
      </c>
      <c r="BR124" s="1057"/>
      <c r="BS124" s="1057"/>
      <c r="BT124" s="1057"/>
      <c r="BU124" s="1057"/>
      <c r="BV124" s="1057">
        <v>45.2</v>
      </c>
      <c r="BW124" s="1057"/>
      <c r="BX124" s="1057"/>
      <c r="BY124" s="1057"/>
      <c r="BZ124" s="1057"/>
      <c r="CA124" s="1057">
        <v>60.7</v>
      </c>
      <c r="CB124" s="1057"/>
      <c r="CC124" s="1057"/>
      <c r="CD124" s="1057"/>
      <c r="CE124" s="1057"/>
      <c r="CF124" s="1058"/>
      <c r="CG124" s="1059"/>
      <c r="CH124" s="1059"/>
      <c r="CI124" s="1059"/>
      <c r="CJ124" s="1060"/>
      <c r="CK124" s="1042"/>
      <c r="CL124" s="1042"/>
      <c r="CM124" s="1042"/>
      <c r="CN124" s="1042"/>
      <c r="CO124" s="1043"/>
      <c r="CP124" s="1049" t="s">
        <v>444</v>
      </c>
      <c r="CQ124" s="1050"/>
      <c r="CR124" s="1050"/>
      <c r="CS124" s="1050"/>
      <c r="CT124" s="1050"/>
      <c r="CU124" s="1050"/>
      <c r="CV124" s="1050"/>
      <c r="CW124" s="1050"/>
      <c r="CX124" s="1050"/>
      <c r="CY124" s="1050"/>
      <c r="CZ124" s="1050"/>
      <c r="DA124" s="1050"/>
      <c r="DB124" s="1050"/>
      <c r="DC124" s="1050"/>
      <c r="DD124" s="1050"/>
      <c r="DE124" s="1050"/>
      <c r="DF124" s="1051"/>
      <c r="DG124" s="1034" t="s">
        <v>112</v>
      </c>
      <c r="DH124" s="1013"/>
      <c r="DI124" s="1013"/>
      <c r="DJ124" s="1013"/>
      <c r="DK124" s="1014"/>
      <c r="DL124" s="1012" t="s">
        <v>112</v>
      </c>
      <c r="DM124" s="1013"/>
      <c r="DN124" s="1013"/>
      <c r="DO124" s="1013"/>
      <c r="DP124" s="1014"/>
      <c r="DQ124" s="1012" t="s">
        <v>112</v>
      </c>
      <c r="DR124" s="1013"/>
      <c r="DS124" s="1013"/>
      <c r="DT124" s="1013"/>
      <c r="DU124" s="1014"/>
      <c r="DV124" s="1015" t="s">
        <v>112</v>
      </c>
      <c r="DW124" s="1016"/>
      <c r="DX124" s="1016"/>
      <c r="DY124" s="1016"/>
      <c r="DZ124" s="1017"/>
    </row>
    <row r="125" spans="1:130" s="199" customFormat="1" ht="26.25" customHeight="1">
      <c r="A125" s="1088"/>
      <c r="B125" s="975"/>
      <c r="C125" s="945" t="s">
        <v>433</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112</v>
      </c>
      <c r="AB125" s="988"/>
      <c r="AC125" s="988"/>
      <c r="AD125" s="988"/>
      <c r="AE125" s="989"/>
      <c r="AF125" s="990" t="s">
        <v>112</v>
      </c>
      <c r="AG125" s="988"/>
      <c r="AH125" s="988"/>
      <c r="AI125" s="988"/>
      <c r="AJ125" s="989"/>
      <c r="AK125" s="990" t="s">
        <v>112</v>
      </c>
      <c r="AL125" s="988"/>
      <c r="AM125" s="988"/>
      <c r="AN125" s="988"/>
      <c r="AO125" s="989"/>
      <c r="AP125" s="991" t="s">
        <v>112</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445</v>
      </c>
      <c r="CL125" s="1037"/>
      <c r="CM125" s="1037"/>
      <c r="CN125" s="1037"/>
      <c r="CO125" s="1038"/>
      <c r="CP125" s="969" t="s">
        <v>446</v>
      </c>
      <c r="CQ125" s="918"/>
      <c r="CR125" s="918"/>
      <c r="CS125" s="918"/>
      <c r="CT125" s="918"/>
      <c r="CU125" s="918"/>
      <c r="CV125" s="918"/>
      <c r="CW125" s="918"/>
      <c r="CX125" s="918"/>
      <c r="CY125" s="918"/>
      <c r="CZ125" s="918"/>
      <c r="DA125" s="918"/>
      <c r="DB125" s="918"/>
      <c r="DC125" s="918"/>
      <c r="DD125" s="918"/>
      <c r="DE125" s="918"/>
      <c r="DF125" s="919"/>
      <c r="DG125" s="955" t="s">
        <v>112</v>
      </c>
      <c r="DH125" s="956"/>
      <c r="DI125" s="956"/>
      <c r="DJ125" s="956"/>
      <c r="DK125" s="956"/>
      <c r="DL125" s="956" t="s">
        <v>112</v>
      </c>
      <c r="DM125" s="956"/>
      <c r="DN125" s="956"/>
      <c r="DO125" s="956"/>
      <c r="DP125" s="956"/>
      <c r="DQ125" s="956" t="s">
        <v>112</v>
      </c>
      <c r="DR125" s="956"/>
      <c r="DS125" s="956"/>
      <c r="DT125" s="956"/>
      <c r="DU125" s="956"/>
      <c r="DV125" s="957" t="s">
        <v>112</v>
      </c>
      <c r="DW125" s="957"/>
      <c r="DX125" s="957"/>
      <c r="DY125" s="957"/>
      <c r="DZ125" s="958"/>
    </row>
    <row r="126" spans="1:130" s="199" customFormat="1" ht="26.25" customHeight="1" thickBot="1">
      <c r="A126" s="1088"/>
      <c r="B126" s="975"/>
      <c r="C126" s="945" t="s">
        <v>435</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112</v>
      </c>
      <c r="AB126" s="988"/>
      <c r="AC126" s="988"/>
      <c r="AD126" s="988"/>
      <c r="AE126" s="989"/>
      <c r="AF126" s="990" t="s">
        <v>112</v>
      </c>
      <c r="AG126" s="988"/>
      <c r="AH126" s="988"/>
      <c r="AI126" s="988"/>
      <c r="AJ126" s="989"/>
      <c r="AK126" s="990" t="s">
        <v>112</v>
      </c>
      <c r="AL126" s="988"/>
      <c r="AM126" s="988"/>
      <c r="AN126" s="988"/>
      <c r="AO126" s="989"/>
      <c r="AP126" s="991" t="s">
        <v>112</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447</v>
      </c>
      <c r="CQ126" s="979"/>
      <c r="CR126" s="979"/>
      <c r="CS126" s="979"/>
      <c r="CT126" s="979"/>
      <c r="CU126" s="979"/>
      <c r="CV126" s="979"/>
      <c r="CW126" s="979"/>
      <c r="CX126" s="979"/>
      <c r="CY126" s="979"/>
      <c r="CZ126" s="979"/>
      <c r="DA126" s="979"/>
      <c r="DB126" s="979"/>
      <c r="DC126" s="979"/>
      <c r="DD126" s="979"/>
      <c r="DE126" s="979"/>
      <c r="DF126" s="980"/>
      <c r="DG126" s="948" t="s">
        <v>112</v>
      </c>
      <c r="DH126" s="949"/>
      <c r="DI126" s="949"/>
      <c r="DJ126" s="949"/>
      <c r="DK126" s="949"/>
      <c r="DL126" s="949" t="s">
        <v>112</v>
      </c>
      <c r="DM126" s="949"/>
      <c r="DN126" s="949"/>
      <c r="DO126" s="949"/>
      <c r="DP126" s="949"/>
      <c r="DQ126" s="949" t="s">
        <v>112</v>
      </c>
      <c r="DR126" s="949"/>
      <c r="DS126" s="949"/>
      <c r="DT126" s="949"/>
      <c r="DU126" s="949"/>
      <c r="DV126" s="950" t="s">
        <v>112</v>
      </c>
      <c r="DW126" s="950"/>
      <c r="DX126" s="950"/>
      <c r="DY126" s="950"/>
      <c r="DZ126" s="951"/>
    </row>
    <row r="127" spans="1:130" s="199" customFormat="1" ht="26.25" customHeight="1">
      <c r="A127" s="1089"/>
      <c r="B127" s="977"/>
      <c r="C127" s="1031" t="s">
        <v>448</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112</v>
      </c>
      <c r="AB127" s="988"/>
      <c r="AC127" s="988"/>
      <c r="AD127" s="988"/>
      <c r="AE127" s="989"/>
      <c r="AF127" s="990" t="s">
        <v>112</v>
      </c>
      <c r="AG127" s="988"/>
      <c r="AH127" s="988"/>
      <c r="AI127" s="988"/>
      <c r="AJ127" s="989"/>
      <c r="AK127" s="990" t="s">
        <v>112</v>
      </c>
      <c r="AL127" s="988"/>
      <c r="AM127" s="988"/>
      <c r="AN127" s="988"/>
      <c r="AO127" s="989"/>
      <c r="AP127" s="991" t="s">
        <v>112</v>
      </c>
      <c r="AQ127" s="992"/>
      <c r="AR127" s="992"/>
      <c r="AS127" s="992"/>
      <c r="AT127" s="993"/>
      <c r="AU127" s="235"/>
      <c r="AV127" s="235"/>
      <c r="AW127" s="235"/>
      <c r="AX127" s="1061" t="s">
        <v>449</v>
      </c>
      <c r="AY127" s="1062"/>
      <c r="AZ127" s="1062"/>
      <c r="BA127" s="1062"/>
      <c r="BB127" s="1062"/>
      <c r="BC127" s="1062"/>
      <c r="BD127" s="1062"/>
      <c r="BE127" s="1063"/>
      <c r="BF127" s="1064" t="s">
        <v>450</v>
      </c>
      <c r="BG127" s="1062"/>
      <c r="BH127" s="1062"/>
      <c r="BI127" s="1062"/>
      <c r="BJ127" s="1062"/>
      <c r="BK127" s="1062"/>
      <c r="BL127" s="1063"/>
      <c r="BM127" s="1064" t="s">
        <v>451</v>
      </c>
      <c r="BN127" s="1062"/>
      <c r="BO127" s="1062"/>
      <c r="BP127" s="1062"/>
      <c r="BQ127" s="1062"/>
      <c r="BR127" s="1062"/>
      <c r="BS127" s="1063"/>
      <c r="BT127" s="1064" t="s">
        <v>452</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453</v>
      </c>
      <c r="CQ127" s="979"/>
      <c r="CR127" s="979"/>
      <c r="CS127" s="979"/>
      <c r="CT127" s="979"/>
      <c r="CU127" s="979"/>
      <c r="CV127" s="979"/>
      <c r="CW127" s="979"/>
      <c r="CX127" s="979"/>
      <c r="CY127" s="979"/>
      <c r="CZ127" s="979"/>
      <c r="DA127" s="979"/>
      <c r="DB127" s="979"/>
      <c r="DC127" s="979"/>
      <c r="DD127" s="979"/>
      <c r="DE127" s="979"/>
      <c r="DF127" s="980"/>
      <c r="DG127" s="948" t="s">
        <v>112</v>
      </c>
      <c r="DH127" s="949"/>
      <c r="DI127" s="949"/>
      <c r="DJ127" s="949"/>
      <c r="DK127" s="949"/>
      <c r="DL127" s="949" t="s">
        <v>112</v>
      </c>
      <c r="DM127" s="949"/>
      <c r="DN127" s="949"/>
      <c r="DO127" s="949"/>
      <c r="DP127" s="949"/>
      <c r="DQ127" s="949" t="s">
        <v>112</v>
      </c>
      <c r="DR127" s="949"/>
      <c r="DS127" s="949"/>
      <c r="DT127" s="949"/>
      <c r="DU127" s="949"/>
      <c r="DV127" s="950" t="s">
        <v>112</v>
      </c>
      <c r="DW127" s="950"/>
      <c r="DX127" s="950"/>
      <c r="DY127" s="950"/>
      <c r="DZ127" s="951"/>
    </row>
    <row r="128" spans="1:130" s="199" customFormat="1" ht="26.25" customHeight="1" thickBot="1">
      <c r="A128" s="1072" t="s">
        <v>454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455</v>
      </c>
      <c r="X128" s="1074"/>
      <c r="Y128" s="1074"/>
      <c r="Z128" s="1075"/>
      <c r="AA128" s="1076">
        <v>33060</v>
      </c>
      <c r="AB128" s="1077"/>
      <c r="AC128" s="1077"/>
      <c r="AD128" s="1077"/>
      <c r="AE128" s="1078"/>
      <c r="AF128" s="1079">
        <v>29536</v>
      </c>
      <c r="AG128" s="1077"/>
      <c r="AH128" s="1077"/>
      <c r="AI128" s="1077"/>
      <c r="AJ128" s="1078"/>
      <c r="AK128" s="1079">
        <v>28930</v>
      </c>
      <c r="AL128" s="1077"/>
      <c r="AM128" s="1077"/>
      <c r="AN128" s="1077"/>
      <c r="AO128" s="1078"/>
      <c r="AP128" s="1080"/>
      <c r="AQ128" s="1081"/>
      <c r="AR128" s="1081"/>
      <c r="AS128" s="1081"/>
      <c r="AT128" s="1082"/>
      <c r="AU128" s="235"/>
      <c r="AV128" s="235"/>
      <c r="AW128" s="235"/>
      <c r="AX128" s="917" t="s">
        <v>456</v>
      </c>
      <c r="AY128" s="918"/>
      <c r="AZ128" s="918"/>
      <c r="BA128" s="918"/>
      <c r="BB128" s="918"/>
      <c r="BC128" s="918"/>
      <c r="BD128" s="918"/>
      <c r="BE128" s="919"/>
      <c r="BF128" s="1083" t="s">
        <v>112</v>
      </c>
      <c r="BG128" s="1084"/>
      <c r="BH128" s="1084"/>
      <c r="BI128" s="1084"/>
      <c r="BJ128" s="1084"/>
      <c r="BK128" s="1084"/>
      <c r="BL128" s="1085"/>
      <c r="BM128" s="1083">
        <v>14.01</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457</v>
      </c>
      <c r="CQ128" s="1066"/>
      <c r="CR128" s="1066"/>
      <c r="CS128" s="1066"/>
      <c r="CT128" s="1066"/>
      <c r="CU128" s="1066"/>
      <c r="CV128" s="1066"/>
      <c r="CW128" s="1066"/>
      <c r="CX128" s="1066"/>
      <c r="CY128" s="1066"/>
      <c r="CZ128" s="1066"/>
      <c r="DA128" s="1066"/>
      <c r="DB128" s="1066"/>
      <c r="DC128" s="1066"/>
      <c r="DD128" s="1066"/>
      <c r="DE128" s="1066"/>
      <c r="DF128" s="1067"/>
      <c r="DG128" s="1068">
        <v>1797</v>
      </c>
      <c r="DH128" s="1069"/>
      <c r="DI128" s="1069"/>
      <c r="DJ128" s="1069"/>
      <c r="DK128" s="1069"/>
      <c r="DL128" s="1069">
        <v>1378</v>
      </c>
      <c r="DM128" s="1069"/>
      <c r="DN128" s="1069"/>
      <c r="DO128" s="1069"/>
      <c r="DP128" s="1069"/>
      <c r="DQ128" s="1069">
        <v>822</v>
      </c>
      <c r="DR128" s="1069"/>
      <c r="DS128" s="1069"/>
      <c r="DT128" s="1069"/>
      <c r="DU128" s="1069"/>
      <c r="DV128" s="1070">
        <v>0</v>
      </c>
      <c r="DW128" s="1070"/>
      <c r="DX128" s="1070"/>
      <c r="DY128" s="1070"/>
      <c r="DZ128" s="1071"/>
    </row>
    <row r="129" spans="1:131" s="199" customFormat="1" ht="26.25" customHeight="1">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458</v>
      </c>
      <c r="X129" s="1103"/>
      <c r="Y129" s="1103"/>
      <c r="Z129" s="1104"/>
      <c r="AA129" s="987">
        <v>7072147</v>
      </c>
      <c r="AB129" s="988"/>
      <c r="AC129" s="988"/>
      <c r="AD129" s="988"/>
      <c r="AE129" s="989"/>
      <c r="AF129" s="990">
        <v>7189267</v>
      </c>
      <c r="AG129" s="988"/>
      <c r="AH129" s="988"/>
      <c r="AI129" s="988"/>
      <c r="AJ129" s="989"/>
      <c r="AK129" s="990">
        <v>7116158</v>
      </c>
      <c r="AL129" s="988"/>
      <c r="AM129" s="988"/>
      <c r="AN129" s="988"/>
      <c r="AO129" s="989"/>
      <c r="AP129" s="1105"/>
      <c r="AQ129" s="1106"/>
      <c r="AR129" s="1106"/>
      <c r="AS129" s="1106"/>
      <c r="AT129" s="1107"/>
      <c r="AU129" s="237"/>
      <c r="AV129" s="237"/>
      <c r="AW129" s="237"/>
      <c r="AX129" s="1096" t="s">
        <v>459</v>
      </c>
      <c r="AY129" s="979"/>
      <c r="AZ129" s="979"/>
      <c r="BA129" s="979"/>
      <c r="BB129" s="979"/>
      <c r="BC129" s="979"/>
      <c r="BD129" s="979"/>
      <c r="BE129" s="980"/>
      <c r="BF129" s="1097" t="s">
        <v>112</v>
      </c>
      <c r="BG129" s="1098"/>
      <c r="BH129" s="1098"/>
      <c r="BI129" s="1098"/>
      <c r="BJ129" s="1098"/>
      <c r="BK129" s="1098"/>
      <c r="BL129" s="1099"/>
      <c r="BM129" s="1097">
        <v>19.010000000000002</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9" t="s">
        <v>460</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461</v>
      </c>
      <c r="X130" s="1103"/>
      <c r="Y130" s="1103"/>
      <c r="Z130" s="1104"/>
      <c r="AA130" s="987">
        <v>804680</v>
      </c>
      <c r="AB130" s="988"/>
      <c r="AC130" s="988"/>
      <c r="AD130" s="988"/>
      <c r="AE130" s="989"/>
      <c r="AF130" s="990">
        <v>797531</v>
      </c>
      <c r="AG130" s="988"/>
      <c r="AH130" s="988"/>
      <c r="AI130" s="988"/>
      <c r="AJ130" s="989"/>
      <c r="AK130" s="990">
        <v>823751</v>
      </c>
      <c r="AL130" s="988"/>
      <c r="AM130" s="988"/>
      <c r="AN130" s="988"/>
      <c r="AO130" s="989"/>
      <c r="AP130" s="1105"/>
      <c r="AQ130" s="1106"/>
      <c r="AR130" s="1106"/>
      <c r="AS130" s="1106"/>
      <c r="AT130" s="1107"/>
      <c r="AU130" s="237"/>
      <c r="AV130" s="237"/>
      <c r="AW130" s="237"/>
      <c r="AX130" s="1096" t="s">
        <v>462</v>
      </c>
      <c r="AY130" s="979"/>
      <c r="AZ130" s="979"/>
      <c r="BA130" s="979"/>
      <c r="BB130" s="979"/>
      <c r="BC130" s="979"/>
      <c r="BD130" s="979"/>
      <c r="BE130" s="980"/>
      <c r="BF130" s="1133">
        <v>8.1</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463</v>
      </c>
      <c r="X131" s="1141"/>
      <c r="Y131" s="1141"/>
      <c r="Z131" s="1142"/>
      <c r="AA131" s="1034">
        <v>6267467</v>
      </c>
      <c r="AB131" s="1013"/>
      <c r="AC131" s="1013"/>
      <c r="AD131" s="1013"/>
      <c r="AE131" s="1014"/>
      <c r="AF131" s="1012">
        <v>6391736</v>
      </c>
      <c r="AG131" s="1013"/>
      <c r="AH131" s="1013"/>
      <c r="AI131" s="1013"/>
      <c r="AJ131" s="1014"/>
      <c r="AK131" s="1012">
        <v>6292407</v>
      </c>
      <c r="AL131" s="1013"/>
      <c r="AM131" s="1013"/>
      <c r="AN131" s="1013"/>
      <c r="AO131" s="1014"/>
      <c r="AP131" s="1143"/>
      <c r="AQ131" s="1144"/>
      <c r="AR131" s="1144"/>
      <c r="AS131" s="1144"/>
      <c r="AT131" s="1145"/>
      <c r="AU131" s="237"/>
      <c r="AV131" s="237"/>
      <c r="AW131" s="237"/>
      <c r="AX131" s="1115" t="s">
        <v>464</v>
      </c>
      <c r="AY131" s="1066"/>
      <c r="AZ131" s="1066"/>
      <c r="BA131" s="1066"/>
      <c r="BB131" s="1066"/>
      <c r="BC131" s="1066"/>
      <c r="BD131" s="1066"/>
      <c r="BE131" s="1067"/>
      <c r="BF131" s="1116">
        <v>60.7</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2" t="s">
        <v>465</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466</v>
      </c>
      <c r="W132" s="1126"/>
      <c r="X132" s="1126"/>
      <c r="Y132" s="1126"/>
      <c r="Z132" s="1127"/>
      <c r="AA132" s="1128">
        <v>7.5370640160000004</v>
      </c>
      <c r="AB132" s="1129"/>
      <c r="AC132" s="1129"/>
      <c r="AD132" s="1129"/>
      <c r="AE132" s="1130"/>
      <c r="AF132" s="1131">
        <v>7.721720672</v>
      </c>
      <c r="AG132" s="1129"/>
      <c r="AH132" s="1129"/>
      <c r="AI132" s="1129"/>
      <c r="AJ132" s="1130"/>
      <c r="AK132" s="1131">
        <v>9.0811354069999997</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467</v>
      </c>
      <c r="W133" s="1109"/>
      <c r="X133" s="1109"/>
      <c r="Y133" s="1109"/>
      <c r="Z133" s="1110"/>
      <c r="AA133" s="1111">
        <v>7.5</v>
      </c>
      <c r="AB133" s="1112"/>
      <c r="AC133" s="1112"/>
      <c r="AD133" s="1112"/>
      <c r="AE133" s="1113"/>
      <c r="AF133" s="1111">
        <v>7.5</v>
      </c>
      <c r="AG133" s="1112"/>
      <c r="AH133" s="1112"/>
      <c r="AI133" s="1112"/>
      <c r="AJ133" s="1113"/>
      <c r="AK133" s="1111">
        <v>8.1</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49" t="s">
        <v>470</v>
      </c>
      <c r="L7" s="256"/>
      <c r="M7" s="257" t="s">
        <v>471</v>
      </c>
      <c r="N7" s="258"/>
    </row>
    <row r="8" spans="1:16">
      <c r="A8" s="250"/>
      <c r="B8" s="246"/>
      <c r="C8" s="246"/>
      <c r="D8" s="246"/>
      <c r="E8" s="246"/>
      <c r="F8" s="246"/>
      <c r="G8" s="259"/>
      <c r="H8" s="260"/>
      <c r="I8" s="260"/>
      <c r="J8" s="261"/>
      <c r="K8" s="1150"/>
      <c r="L8" s="262" t="s">
        <v>472</v>
      </c>
      <c r="M8" s="263" t="s">
        <v>473</v>
      </c>
      <c r="N8" s="264" t="s">
        <v>474</v>
      </c>
    </row>
    <row r="9" spans="1:16">
      <c r="A9" s="250"/>
      <c r="B9" s="246"/>
      <c r="C9" s="246"/>
      <c r="D9" s="246"/>
      <c r="E9" s="246"/>
      <c r="F9" s="246"/>
      <c r="G9" s="1151" t="s">
        <v>475</v>
      </c>
      <c r="H9" s="1152"/>
      <c r="I9" s="1152"/>
      <c r="J9" s="1153"/>
      <c r="K9" s="265">
        <v>2178933</v>
      </c>
      <c r="L9" s="266">
        <v>81437</v>
      </c>
      <c r="M9" s="267">
        <v>68135</v>
      </c>
      <c r="N9" s="268">
        <v>19.5</v>
      </c>
    </row>
    <row r="10" spans="1:16">
      <c r="A10" s="250"/>
      <c r="B10" s="246"/>
      <c r="C10" s="246"/>
      <c r="D10" s="246"/>
      <c r="E10" s="246"/>
      <c r="F10" s="246"/>
      <c r="G10" s="1151" t="s">
        <v>476</v>
      </c>
      <c r="H10" s="1152"/>
      <c r="I10" s="1152"/>
      <c r="J10" s="1153"/>
      <c r="K10" s="269">
        <v>205940</v>
      </c>
      <c r="L10" s="270">
        <v>7697</v>
      </c>
      <c r="M10" s="271">
        <v>7843</v>
      </c>
      <c r="N10" s="272">
        <v>-1.9</v>
      </c>
    </row>
    <row r="11" spans="1:16" ht="13.5" customHeight="1">
      <c r="A11" s="250"/>
      <c r="B11" s="246"/>
      <c r="C11" s="246"/>
      <c r="D11" s="246"/>
      <c r="E11" s="246"/>
      <c r="F11" s="246"/>
      <c r="G11" s="1151" t="s">
        <v>477</v>
      </c>
      <c r="H11" s="1152"/>
      <c r="I11" s="1152"/>
      <c r="J11" s="1153"/>
      <c r="K11" s="269">
        <v>15319</v>
      </c>
      <c r="L11" s="270">
        <v>573</v>
      </c>
      <c r="M11" s="271">
        <v>8431</v>
      </c>
      <c r="N11" s="272">
        <v>-93.2</v>
      </c>
    </row>
    <row r="12" spans="1:16" ht="13.5" customHeight="1">
      <c r="A12" s="250"/>
      <c r="B12" s="246"/>
      <c r="C12" s="246"/>
      <c r="D12" s="246"/>
      <c r="E12" s="246"/>
      <c r="F12" s="246"/>
      <c r="G12" s="1151" t="s">
        <v>478</v>
      </c>
      <c r="H12" s="1152"/>
      <c r="I12" s="1152"/>
      <c r="J12" s="1153"/>
      <c r="K12" s="269" t="s">
        <v>479</v>
      </c>
      <c r="L12" s="270" t="s">
        <v>479</v>
      </c>
      <c r="M12" s="271">
        <v>1146</v>
      </c>
      <c r="N12" s="272" t="s">
        <v>479</v>
      </c>
    </row>
    <row r="13" spans="1:16" ht="13.5" customHeight="1">
      <c r="A13" s="250"/>
      <c r="B13" s="246"/>
      <c r="C13" s="246"/>
      <c r="D13" s="246"/>
      <c r="E13" s="246"/>
      <c r="F13" s="246"/>
      <c r="G13" s="1151" t="s">
        <v>480</v>
      </c>
      <c r="H13" s="1152"/>
      <c r="I13" s="1152"/>
      <c r="J13" s="1153"/>
      <c r="K13" s="269" t="s">
        <v>479</v>
      </c>
      <c r="L13" s="270" t="s">
        <v>479</v>
      </c>
      <c r="M13" s="271">
        <v>13</v>
      </c>
      <c r="N13" s="272" t="s">
        <v>479</v>
      </c>
    </row>
    <row r="14" spans="1:16" ht="13.5" customHeight="1">
      <c r="A14" s="250"/>
      <c r="B14" s="246"/>
      <c r="C14" s="246"/>
      <c r="D14" s="246"/>
      <c r="E14" s="246"/>
      <c r="F14" s="246"/>
      <c r="G14" s="1151" t="s">
        <v>481</v>
      </c>
      <c r="H14" s="1152"/>
      <c r="I14" s="1152"/>
      <c r="J14" s="1153"/>
      <c r="K14" s="269">
        <v>146077</v>
      </c>
      <c r="L14" s="270">
        <v>5460</v>
      </c>
      <c r="M14" s="271">
        <v>2999</v>
      </c>
      <c r="N14" s="272">
        <v>82.1</v>
      </c>
    </row>
    <row r="15" spans="1:16" ht="13.5" customHeight="1">
      <c r="A15" s="250"/>
      <c r="B15" s="246"/>
      <c r="C15" s="246"/>
      <c r="D15" s="246"/>
      <c r="E15" s="246"/>
      <c r="F15" s="246"/>
      <c r="G15" s="1151" t="s">
        <v>482</v>
      </c>
      <c r="H15" s="1152"/>
      <c r="I15" s="1152"/>
      <c r="J15" s="1153"/>
      <c r="K15" s="269">
        <v>74928</v>
      </c>
      <c r="L15" s="270">
        <v>2800</v>
      </c>
      <c r="M15" s="271">
        <v>1559</v>
      </c>
      <c r="N15" s="272">
        <v>79.599999999999994</v>
      </c>
    </row>
    <row r="16" spans="1:16">
      <c r="A16" s="250"/>
      <c r="B16" s="246"/>
      <c r="C16" s="246"/>
      <c r="D16" s="246"/>
      <c r="E16" s="246"/>
      <c r="F16" s="246"/>
      <c r="G16" s="1154" t="s">
        <v>483</v>
      </c>
      <c r="H16" s="1155"/>
      <c r="I16" s="1155"/>
      <c r="J16" s="1156"/>
      <c r="K16" s="270">
        <v>-217500</v>
      </c>
      <c r="L16" s="270">
        <v>-8129</v>
      </c>
      <c r="M16" s="271">
        <v>-6577</v>
      </c>
      <c r="N16" s="272">
        <v>23.6</v>
      </c>
    </row>
    <row r="17" spans="1:16">
      <c r="A17" s="250"/>
      <c r="B17" s="246"/>
      <c r="C17" s="246"/>
      <c r="D17" s="246"/>
      <c r="E17" s="246"/>
      <c r="F17" s="246"/>
      <c r="G17" s="1154" t="s">
        <v>170</v>
      </c>
      <c r="H17" s="1155"/>
      <c r="I17" s="1155"/>
      <c r="J17" s="1156"/>
      <c r="K17" s="270">
        <v>2403697</v>
      </c>
      <c r="L17" s="270">
        <v>89838</v>
      </c>
      <c r="M17" s="271">
        <v>83548</v>
      </c>
      <c r="N17" s="272">
        <v>7.5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6" t="s">
        <v>488</v>
      </c>
      <c r="H21" s="1147"/>
      <c r="I21" s="1147"/>
      <c r="J21" s="1148"/>
      <c r="K21" s="282">
        <v>8.52</v>
      </c>
      <c r="L21" s="283">
        <v>8.0299999999999994</v>
      </c>
      <c r="M21" s="284">
        <v>0.49</v>
      </c>
      <c r="N21" s="251"/>
      <c r="O21" s="285"/>
      <c r="P21" s="281"/>
    </row>
    <row r="22" spans="1:16" s="286" customFormat="1">
      <c r="A22" s="281"/>
      <c r="B22" s="251"/>
      <c r="C22" s="251"/>
      <c r="D22" s="251"/>
      <c r="E22" s="251"/>
      <c r="F22" s="251"/>
      <c r="G22" s="1146" t="s">
        <v>489</v>
      </c>
      <c r="H22" s="1147"/>
      <c r="I22" s="1147"/>
      <c r="J22" s="1148"/>
      <c r="K22" s="287">
        <v>102.5</v>
      </c>
      <c r="L22" s="288">
        <v>97.6</v>
      </c>
      <c r="M22" s="289">
        <v>4.9000000000000004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49" t="s">
        <v>470</v>
      </c>
      <c r="L30" s="256"/>
      <c r="M30" s="257" t="s">
        <v>471</v>
      </c>
      <c r="N30" s="258"/>
    </row>
    <row r="31" spans="1:16">
      <c r="A31" s="250"/>
      <c r="B31" s="246"/>
      <c r="C31" s="246"/>
      <c r="D31" s="246"/>
      <c r="E31" s="246"/>
      <c r="F31" s="246"/>
      <c r="G31" s="259"/>
      <c r="H31" s="260"/>
      <c r="I31" s="260"/>
      <c r="J31" s="261"/>
      <c r="K31" s="1150"/>
      <c r="L31" s="262" t="s">
        <v>472</v>
      </c>
      <c r="M31" s="263" t="s">
        <v>473</v>
      </c>
      <c r="N31" s="264" t="s">
        <v>474</v>
      </c>
    </row>
    <row r="32" spans="1:16" ht="27" customHeight="1">
      <c r="A32" s="250"/>
      <c r="B32" s="246"/>
      <c r="C32" s="246"/>
      <c r="D32" s="246"/>
      <c r="E32" s="246"/>
      <c r="F32" s="246"/>
      <c r="G32" s="1162" t="s">
        <v>493</v>
      </c>
      <c r="H32" s="1163"/>
      <c r="I32" s="1163"/>
      <c r="J32" s="1164"/>
      <c r="K32" s="296">
        <v>1061517</v>
      </c>
      <c r="L32" s="296">
        <v>39674</v>
      </c>
      <c r="M32" s="297">
        <v>50382</v>
      </c>
      <c r="N32" s="298">
        <v>-21.3</v>
      </c>
    </row>
    <row r="33" spans="1:16" ht="13.5" customHeight="1">
      <c r="A33" s="250"/>
      <c r="B33" s="246"/>
      <c r="C33" s="246"/>
      <c r="D33" s="246"/>
      <c r="E33" s="246"/>
      <c r="F33" s="246"/>
      <c r="G33" s="1162" t="s">
        <v>494</v>
      </c>
      <c r="H33" s="1163"/>
      <c r="I33" s="1163"/>
      <c r="J33" s="1164"/>
      <c r="K33" s="296" t="s">
        <v>479</v>
      </c>
      <c r="L33" s="296" t="s">
        <v>479</v>
      </c>
      <c r="M33" s="297" t="s">
        <v>479</v>
      </c>
      <c r="N33" s="298" t="s">
        <v>479</v>
      </c>
    </row>
    <row r="34" spans="1:16" ht="27" customHeight="1">
      <c r="A34" s="250"/>
      <c r="B34" s="246"/>
      <c r="C34" s="246"/>
      <c r="D34" s="246"/>
      <c r="E34" s="246"/>
      <c r="F34" s="246"/>
      <c r="G34" s="1162" t="s">
        <v>495</v>
      </c>
      <c r="H34" s="1163"/>
      <c r="I34" s="1163"/>
      <c r="J34" s="1164"/>
      <c r="K34" s="296" t="s">
        <v>479</v>
      </c>
      <c r="L34" s="296" t="s">
        <v>479</v>
      </c>
      <c r="M34" s="297">
        <v>67</v>
      </c>
      <c r="N34" s="298" t="s">
        <v>479</v>
      </c>
    </row>
    <row r="35" spans="1:16" ht="27" customHeight="1">
      <c r="A35" s="250"/>
      <c r="B35" s="246"/>
      <c r="C35" s="246"/>
      <c r="D35" s="246"/>
      <c r="E35" s="246"/>
      <c r="F35" s="246"/>
      <c r="G35" s="1162" t="s">
        <v>496</v>
      </c>
      <c r="H35" s="1163"/>
      <c r="I35" s="1163"/>
      <c r="J35" s="1164"/>
      <c r="K35" s="296">
        <v>275878</v>
      </c>
      <c r="L35" s="296">
        <v>10311</v>
      </c>
      <c r="M35" s="297">
        <v>21211</v>
      </c>
      <c r="N35" s="298">
        <v>-51.4</v>
      </c>
    </row>
    <row r="36" spans="1:16" ht="27" customHeight="1">
      <c r="A36" s="250"/>
      <c r="B36" s="246"/>
      <c r="C36" s="246"/>
      <c r="D36" s="246"/>
      <c r="E36" s="246"/>
      <c r="F36" s="246"/>
      <c r="G36" s="1162" t="s">
        <v>497</v>
      </c>
      <c r="H36" s="1163"/>
      <c r="I36" s="1163"/>
      <c r="J36" s="1164"/>
      <c r="K36" s="296">
        <v>85805</v>
      </c>
      <c r="L36" s="296">
        <v>3207</v>
      </c>
      <c r="M36" s="297">
        <v>3327</v>
      </c>
      <c r="N36" s="298">
        <v>-3.6</v>
      </c>
    </row>
    <row r="37" spans="1:16" ht="13.5" customHeight="1">
      <c r="A37" s="250"/>
      <c r="B37" s="246"/>
      <c r="C37" s="246"/>
      <c r="D37" s="246"/>
      <c r="E37" s="246"/>
      <c r="F37" s="246"/>
      <c r="G37" s="1162" t="s">
        <v>498</v>
      </c>
      <c r="H37" s="1163"/>
      <c r="I37" s="1163"/>
      <c r="J37" s="1164"/>
      <c r="K37" s="296" t="s">
        <v>479</v>
      </c>
      <c r="L37" s="296" t="s">
        <v>479</v>
      </c>
      <c r="M37" s="297">
        <v>797</v>
      </c>
      <c r="N37" s="298" t="s">
        <v>479</v>
      </c>
    </row>
    <row r="38" spans="1:16" ht="27" customHeight="1">
      <c r="A38" s="250"/>
      <c r="B38" s="246"/>
      <c r="C38" s="246"/>
      <c r="D38" s="246"/>
      <c r="E38" s="246"/>
      <c r="F38" s="246"/>
      <c r="G38" s="1165" t="s">
        <v>499</v>
      </c>
      <c r="H38" s="1166"/>
      <c r="I38" s="1166"/>
      <c r="J38" s="1167"/>
      <c r="K38" s="299">
        <v>903</v>
      </c>
      <c r="L38" s="299">
        <v>34</v>
      </c>
      <c r="M38" s="300">
        <v>3</v>
      </c>
      <c r="N38" s="301">
        <v>1033.3</v>
      </c>
      <c r="O38" s="295"/>
    </row>
    <row r="39" spans="1:16">
      <c r="A39" s="250"/>
      <c r="B39" s="246"/>
      <c r="C39" s="246"/>
      <c r="D39" s="246"/>
      <c r="E39" s="246"/>
      <c r="F39" s="246"/>
      <c r="G39" s="1165" t="s">
        <v>500</v>
      </c>
      <c r="H39" s="1166"/>
      <c r="I39" s="1166"/>
      <c r="J39" s="1167"/>
      <c r="K39" s="302">
        <v>-28930</v>
      </c>
      <c r="L39" s="302">
        <v>-1081</v>
      </c>
      <c r="M39" s="303">
        <v>-4757</v>
      </c>
      <c r="N39" s="304">
        <v>-77.3</v>
      </c>
      <c r="O39" s="295"/>
    </row>
    <row r="40" spans="1:16" ht="27" customHeight="1">
      <c r="A40" s="250"/>
      <c r="B40" s="246"/>
      <c r="C40" s="246"/>
      <c r="D40" s="246"/>
      <c r="E40" s="246"/>
      <c r="F40" s="246"/>
      <c r="G40" s="1162" t="s">
        <v>501</v>
      </c>
      <c r="H40" s="1163"/>
      <c r="I40" s="1163"/>
      <c r="J40" s="1164"/>
      <c r="K40" s="302">
        <v>-823751</v>
      </c>
      <c r="L40" s="302">
        <v>-30788</v>
      </c>
      <c r="M40" s="303">
        <v>-48278</v>
      </c>
      <c r="N40" s="304">
        <v>-36.200000000000003</v>
      </c>
      <c r="O40" s="295"/>
    </row>
    <row r="41" spans="1:16">
      <c r="A41" s="250"/>
      <c r="B41" s="246"/>
      <c r="C41" s="246"/>
      <c r="D41" s="246"/>
      <c r="E41" s="246"/>
      <c r="F41" s="246"/>
      <c r="G41" s="1168" t="s">
        <v>281</v>
      </c>
      <c r="H41" s="1169"/>
      <c r="I41" s="1169"/>
      <c r="J41" s="1170"/>
      <c r="K41" s="296">
        <v>571422</v>
      </c>
      <c r="L41" s="302">
        <v>21357</v>
      </c>
      <c r="M41" s="303">
        <v>22752</v>
      </c>
      <c r="N41" s="304">
        <v>-6.1</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7" t="s">
        <v>470</v>
      </c>
      <c r="J49" s="1159" t="s">
        <v>505</v>
      </c>
      <c r="K49" s="1160"/>
      <c r="L49" s="1160"/>
      <c r="M49" s="1160"/>
      <c r="N49" s="1161"/>
    </row>
    <row r="50" spans="1:14">
      <c r="A50" s="250"/>
      <c r="B50" s="246"/>
      <c r="C50" s="246"/>
      <c r="D50" s="246"/>
      <c r="E50" s="246"/>
      <c r="F50" s="246"/>
      <c r="G50" s="314"/>
      <c r="H50" s="315"/>
      <c r="I50" s="1158"/>
      <c r="J50" s="316" t="s">
        <v>506</v>
      </c>
      <c r="K50" s="317" t="s">
        <v>507</v>
      </c>
      <c r="L50" s="318" t="s">
        <v>508</v>
      </c>
      <c r="M50" s="319" t="s">
        <v>509</v>
      </c>
      <c r="N50" s="320" t="s">
        <v>510</v>
      </c>
    </row>
    <row r="51" spans="1:14">
      <c r="A51" s="250"/>
      <c r="B51" s="246"/>
      <c r="C51" s="246"/>
      <c r="D51" s="246"/>
      <c r="E51" s="246"/>
      <c r="F51" s="246"/>
      <c r="G51" s="312" t="s">
        <v>511</v>
      </c>
      <c r="H51" s="313"/>
      <c r="I51" s="321">
        <v>1150164</v>
      </c>
      <c r="J51" s="322">
        <v>40321</v>
      </c>
      <c r="K51" s="323">
        <v>-3.2</v>
      </c>
      <c r="L51" s="324">
        <v>75709</v>
      </c>
      <c r="M51" s="325">
        <v>12.7</v>
      </c>
      <c r="N51" s="326">
        <v>-15.9</v>
      </c>
    </row>
    <row r="52" spans="1:14">
      <c r="A52" s="250"/>
      <c r="B52" s="246"/>
      <c r="C52" s="246"/>
      <c r="D52" s="246"/>
      <c r="E52" s="246"/>
      <c r="F52" s="246"/>
      <c r="G52" s="327"/>
      <c r="H52" s="328" t="s">
        <v>512</v>
      </c>
      <c r="I52" s="329">
        <v>330365</v>
      </c>
      <c r="J52" s="330">
        <v>11582</v>
      </c>
      <c r="K52" s="331">
        <v>-60.4</v>
      </c>
      <c r="L52" s="332">
        <v>35212</v>
      </c>
      <c r="M52" s="333">
        <v>0</v>
      </c>
      <c r="N52" s="334">
        <v>-60.4</v>
      </c>
    </row>
    <row r="53" spans="1:14">
      <c r="A53" s="250"/>
      <c r="B53" s="246"/>
      <c r="C53" s="246"/>
      <c r="D53" s="246"/>
      <c r="E53" s="246"/>
      <c r="F53" s="246"/>
      <c r="G53" s="312" t="s">
        <v>513</v>
      </c>
      <c r="H53" s="313"/>
      <c r="I53" s="321">
        <v>2071024</v>
      </c>
      <c r="J53" s="322">
        <v>73311</v>
      </c>
      <c r="K53" s="323">
        <v>81.8</v>
      </c>
      <c r="L53" s="324">
        <v>90961</v>
      </c>
      <c r="M53" s="325">
        <v>20.100000000000001</v>
      </c>
      <c r="N53" s="326">
        <v>61.7</v>
      </c>
    </row>
    <row r="54" spans="1:14">
      <c r="A54" s="250"/>
      <c r="B54" s="246"/>
      <c r="C54" s="246"/>
      <c r="D54" s="246"/>
      <c r="E54" s="246"/>
      <c r="F54" s="246"/>
      <c r="G54" s="327"/>
      <c r="H54" s="328" t="s">
        <v>512</v>
      </c>
      <c r="I54" s="329">
        <v>952233</v>
      </c>
      <c r="J54" s="330">
        <v>33707</v>
      </c>
      <c r="K54" s="331">
        <v>191</v>
      </c>
      <c r="L54" s="332">
        <v>37720</v>
      </c>
      <c r="M54" s="333">
        <v>7.1</v>
      </c>
      <c r="N54" s="334">
        <v>183.9</v>
      </c>
    </row>
    <row r="55" spans="1:14">
      <c r="A55" s="250"/>
      <c r="B55" s="246"/>
      <c r="C55" s="246"/>
      <c r="D55" s="246"/>
      <c r="E55" s="246"/>
      <c r="F55" s="246"/>
      <c r="G55" s="312" t="s">
        <v>514</v>
      </c>
      <c r="H55" s="313"/>
      <c r="I55" s="321">
        <v>1333842</v>
      </c>
      <c r="J55" s="322">
        <v>48009</v>
      </c>
      <c r="K55" s="323">
        <v>-34.5</v>
      </c>
      <c r="L55" s="324">
        <v>106614</v>
      </c>
      <c r="M55" s="325">
        <v>17.2</v>
      </c>
      <c r="N55" s="326">
        <v>-51.7</v>
      </c>
    </row>
    <row r="56" spans="1:14">
      <c r="A56" s="250"/>
      <c r="B56" s="246"/>
      <c r="C56" s="246"/>
      <c r="D56" s="246"/>
      <c r="E56" s="246"/>
      <c r="F56" s="246"/>
      <c r="G56" s="327"/>
      <c r="H56" s="328" t="s">
        <v>512</v>
      </c>
      <c r="I56" s="329">
        <v>302768</v>
      </c>
      <c r="J56" s="330">
        <v>10898</v>
      </c>
      <c r="K56" s="331">
        <v>-67.7</v>
      </c>
      <c r="L56" s="332">
        <v>45545</v>
      </c>
      <c r="M56" s="333">
        <v>20.7</v>
      </c>
      <c r="N56" s="334">
        <v>-88.4</v>
      </c>
    </row>
    <row r="57" spans="1:14">
      <c r="A57" s="250"/>
      <c r="B57" s="246"/>
      <c r="C57" s="246"/>
      <c r="D57" s="246"/>
      <c r="E57" s="246"/>
      <c r="F57" s="246"/>
      <c r="G57" s="312" t="s">
        <v>515</v>
      </c>
      <c r="H57" s="313"/>
      <c r="I57" s="321">
        <v>1646179</v>
      </c>
      <c r="J57" s="322">
        <v>60472</v>
      </c>
      <c r="K57" s="323">
        <v>26</v>
      </c>
      <c r="L57" s="324">
        <v>81768</v>
      </c>
      <c r="M57" s="325">
        <v>-23.3</v>
      </c>
      <c r="N57" s="326">
        <v>49.3</v>
      </c>
    </row>
    <row r="58" spans="1:14">
      <c r="A58" s="250"/>
      <c r="B58" s="246"/>
      <c r="C58" s="246"/>
      <c r="D58" s="246"/>
      <c r="E58" s="246"/>
      <c r="F58" s="246"/>
      <c r="G58" s="327"/>
      <c r="H58" s="328" t="s">
        <v>512</v>
      </c>
      <c r="I58" s="329">
        <v>521791</v>
      </c>
      <c r="J58" s="330">
        <v>19168</v>
      </c>
      <c r="K58" s="331">
        <v>75.900000000000006</v>
      </c>
      <c r="L58" s="332">
        <v>37917</v>
      </c>
      <c r="M58" s="333">
        <v>-16.7</v>
      </c>
      <c r="N58" s="334">
        <v>92.6</v>
      </c>
    </row>
    <row r="59" spans="1:14">
      <c r="A59" s="250"/>
      <c r="B59" s="246"/>
      <c r="C59" s="246"/>
      <c r="D59" s="246"/>
      <c r="E59" s="246"/>
      <c r="F59" s="246"/>
      <c r="G59" s="312" t="s">
        <v>516</v>
      </c>
      <c r="H59" s="313"/>
      <c r="I59" s="321">
        <v>1053044</v>
      </c>
      <c r="J59" s="322">
        <v>39357</v>
      </c>
      <c r="K59" s="323">
        <v>-34.9</v>
      </c>
      <c r="L59" s="324">
        <v>65876</v>
      </c>
      <c r="M59" s="325">
        <v>-19.399999999999999</v>
      </c>
      <c r="N59" s="326">
        <v>-15.5</v>
      </c>
    </row>
    <row r="60" spans="1:14">
      <c r="A60" s="250"/>
      <c r="B60" s="246"/>
      <c r="C60" s="246"/>
      <c r="D60" s="246"/>
      <c r="E60" s="246"/>
      <c r="F60" s="246"/>
      <c r="G60" s="327"/>
      <c r="H60" s="328" t="s">
        <v>512</v>
      </c>
      <c r="I60" s="335">
        <v>309655</v>
      </c>
      <c r="J60" s="330">
        <v>11573</v>
      </c>
      <c r="K60" s="331">
        <v>-39.6</v>
      </c>
      <c r="L60" s="332">
        <v>36484</v>
      </c>
      <c r="M60" s="333">
        <v>-3.8</v>
      </c>
      <c r="N60" s="334">
        <v>-35.799999999999997</v>
      </c>
    </row>
    <row r="61" spans="1:14">
      <c r="A61" s="250"/>
      <c r="B61" s="246"/>
      <c r="C61" s="246"/>
      <c r="D61" s="246"/>
      <c r="E61" s="246"/>
      <c r="F61" s="246"/>
      <c r="G61" s="312" t="s">
        <v>517</v>
      </c>
      <c r="H61" s="336"/>
      <c r="I61" s="337">
        <v>1450851</v>
      </c>
      <c r="J61" s="338">
        <v>52294</v>
      </c>
      <c r="K61" s="339">
        <v>7</v>
      </c>
      <c r="L61" s="340">
        <v>84186</v>
      </c>
      <c r="M61" s="341">
        <v>1.5</v>
      </c>
      <c r="N61" s="326">
        <v>5.5</v>
      </c>
    </row>
    <row r="62" spans="1:14">
      <c r="A62" s="250"/>
      <c r="B62" s="246"/>
      <c r="C62" s="246"/>
      <c r="D62" s="246"/>
      <c r="E62" s="246"/>
      <c r="F62" s="246"/>
      <c r="G62" s="327"/>
      <c r="H62" s="328" t="s">
        <v>512</v>
      </c>
      <c r="I62" s="329">
        <v>483362</v>
      </c>
      <c r="J62" s="330">
        <v>17386</v>
      </c>
      <c r="K62" s="331">
        <v>19.8</v>
      </c>
      <c r="L62" s="332">
        <v>38576</v>
      </c>
      <c r="M62" s="333">
        <v>1.5</v>
      </c>
      <c r="N62" s="334">
        <v>18.3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1" t="s">
        <v>3</v>
      </c>
      <c r="D47" s="1171"/>
      <c r="E47" s="1172"/>
      <c r="F47" s="11">
        <v>28.39</v>
      </c>
      <c r="G47" s="12">
        <v>28.12</v>
      </c>
      <c r="H47" s="12">
        <v>26.79</v>
      </c>
      <c r="I47" s="12">
        <v>26.58</v>
      </c>
      <c r="J47" s="13">
        <v>20.95</v>
      </c>
    </row>
    <row r="48" spans="2:10" ht="57.75" customHeight="1">
      <c r="B48" s="14"/>
      <c r="C48" s="1173" t="s">
        <v>4</v>
      </c>
      <c r="D48" s="1173"/>
      <c r="E48" s="1174"/>
      <c r="F48" s="15">
        <v>2.52</v>
      </c>
      <c r="G48" s="16">
        <v>2.48</v>
      </c>
      <c r="H48" s="16">
        <v>1.71</v>
      </c>
      <c r="I48" s="16">
        <v>1.2</v>
      </c>
      <c r="J48" s="17">
        <v>1.84</v>
      </c>
    </row>
    <row r="49" spans="2:10" ht="57.75" customHeight="1" thickBot="1">
      <c r="B49" s="18"/>
      <c r="C49" s="1175" t="s">
        <v>5</v>
      </c>
      <c r="D49" s="1175"/>
      <c r="E49" s="1176"/>
      <c r="F49" s="19" t="s">
        <v>524</v>
      </c>
      <c r="G49" s="20">
        <v>0.08</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