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O36"/>
  <c r="BE36"/>
  <c r="AM36"/>
  <c r="BE35"/>
  <c r="AM35"/>
  <c r="C34"/>
  <c r="C35" s="1"/>
  <c r="C36" l="1"/>
  <c r="C37" s="1"/>
  <c r="U34"/>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s="1"/>
  <c r="BW34" s="1"/>
  <c r="BW35" l="1"/>
  <c r="BW36" s="1"/>
  <c r="BW37" s="1"/>
  <c r="CO34" l="1"/>
  <c r="CO35" s="1"/>
</calcChain>
</file>

<file path=xl/sharedStrings.xml><?xml version="1.0" encoding="utf-8"?>
<sst xmlns="http://schemas.openxmlformats.org/spreadsheetml/2006/main" count="1003" uniqueCount="543">
  <si>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</si>
  <si>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</si>
  <si>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</si>
  <si>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</si>
  <si>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</si>
  <si>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</si>
  <si>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</si>
  <si>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</si>
  <si>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</si>
  <si>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</si>
  <si>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</si>
  <si>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</si>
  <si>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</si>
  <si>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</si>
  <si>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</si>
  <si>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</si>
  <si>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</si>
  <si>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</si>
  <si>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</si>
  <si>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</si>
  <si>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</si>
  <si>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</si>
  <si>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</si>
  <si>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</si>
  <si>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</si>
  <si>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</si>
  <si>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</si>
  <si>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</si>
  <si>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</si>
  <si>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</si>
  <si>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</si>
  <si>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</si>
  <si>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</si>
  <si>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</si>
  <si>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</si>
  <si>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</si>
  <si>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</si>
  <si>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</si>
  <si>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</si>
  <si>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</si>
  <si>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</si>
  <si>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</si>
  <si>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</si>
  <si>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</si>
  <si>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</si>
  <si>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</si>
  <si>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</si>
  <si>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</si>
  <si>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</si>
  <si>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</si>
  <si>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</si>
  <si>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</si>
  <si>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</si>
  <si>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</si>
  <si>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</si>
  <si>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</si>
  <si>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</si>
  <si>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</si>
  <si>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</si>
  <si>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</si>
  <si>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</si>
  <si>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</si>
  <si>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</si>
  <si>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</si>
  <si>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</si>
  <si>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</si>
  <si>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</si>
  <si>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</si>
  <si>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</si>
  <si>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</si>
  <si>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</si>
  <si>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</si>
  <si>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</si>
  <si>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</si>
  <si>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</si>
  <si>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</si>
  <si>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</si>
  <si>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</si>
  <si>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</si>
  <si>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</si>
  <si>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</si>
  <si>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</si>
  <si>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</si>
  <si>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</si>
  <si>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</si>
  <si>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</si>
  <si>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</si>
  <si>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</si>
  <si>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</si>
  <si>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</si>
  <si>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</si>
  <si>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</si>
  <si>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</si>
  <si>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</si>
  <si>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</si>
  <si>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</si>
  <si>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</si>
  <si>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</si>
  <si>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</si>
  <si>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</si>
  <si>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</si>
  <si>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</si>
  <si>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</si>
  <si>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</si>
  <si>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</si>
  <si>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</si>
  <si>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</si>
  <si>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</si>
  <si>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</si>
  <si>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</si>
  <si>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</si>
  <si>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</si>
  <si>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</si>
  <si>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</si>
  <si>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</si>
  <si>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</si>
  <si>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</si>
  <si>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</si>
  <si>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</si>
  <si>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</si>
  <si>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</si>
  <si>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</si>
  <si>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</si>
  <si>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</si>
  <si>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</si>
  <si>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</si>
  <si>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</si>
  <si>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</si>
  <si>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</si>
  <si>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</si>
  <si>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</si>
  <si>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</si>
  <si>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</si>
  <si>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</si>
  <si>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</si>
  <si>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</si>
  <si>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</si>
  <si>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</si>
  <si>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</si>
  <si>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</si>
  <si>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</si>
  <si>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</si>
  <si>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</si>
  <si>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</si>
  <si>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</si>
  <si>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</si>
  <si>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</si>
  <si>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</si>
  <si>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</si>
  <si>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</si>
  <si>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</si>
  <si>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</si>
  <si>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</si>
  <si>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</si>
  <si>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</si>
  <si>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</si>
  <si>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</si>
  <si>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</si>
  <si>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</si>
  <si>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</si>
  <si>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</si>
  <si>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</si>
  <si>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</si>
  <si>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</si>
  <si>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</si>
  <si>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</si>
  <si>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</si>
  <si>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</si>
  <si>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</si>
  <si>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</si>
  <si>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</si>
  <si>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</si>
  <si>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</si>
  <si>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</si>
  <si>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</si>
  <si>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</si>
  <si>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</si>
  <si>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</si>
  <si>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</si>
  <si>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</si>
  <si>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</si>
  <si>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</si>
  <si>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</si>
  <si>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</si>
  <si>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</si>
  <si>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</si>
  <si>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</si>
  <si>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</si>
  <si>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</si>
  <si>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</si>
  <si>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</si>
  <si>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広島県竹原市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</si>
  <si>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</si>
  <si>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</si>
  <si>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</si>
  <si>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</si>
  <si>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</si>
  <si>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</si>
  <si>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</si>
  <si>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</si>
  <si>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</si>
  <si>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</si>
  <si>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</si>
  <si>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</si>
  <si>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</si>
  <si>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</si>
  <si>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</si>
  <si>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</si>
  <si>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</si>
  <si>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</si>
  <si>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</si>
  <si>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</si>
  <si>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</si>
  <si>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</si>
  <si>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</si>
  <si>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</si>
  <si>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</si>
  <si>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</si>
  <si>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</si>
  <si>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</si>
  <si>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</si>
  <si>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</si>
  <si>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</si>
  <si>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</si>
  <si>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</si>
  <si>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</si>
  <si>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</si>
  <si>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</si>
  <si>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</si>
  <si>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</si>
  <si>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</si>
  <si>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</si>
  <si>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</si>
  <si>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</si>
  <si>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</si>
  <si>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</si>
  <si>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</si>
  <si>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</si>
  <si>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</si>
  <si>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</si>
  <si>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</si>
  <si>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</si>
  <si>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</si>
  <si>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</si>
  <si>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</si>
  <si>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</si>
  <si>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</si>
  <si>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</si>
  <si>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</si>
  <si>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</si>
  <si>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</si>
  <si>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</si>
  <si>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</si>
  <si>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</si>
  <si>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</si>
  <si>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</si>
  <si>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</si>
  <si>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</si>
  <si>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</si>
  <si>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</si>
  <si>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</si>
  <si>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</si>
  <si>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</si>
  <si>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</si>
  <si>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</si>
  <si>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</si>
  <si>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</si>
  <si>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</si>
  <si>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</si>
  <si>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</si>
  <si>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</si>
  <si>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</si>
  <si>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</si>
  <si>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</si>
  <si>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</si>
  <si>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</si>
  <si>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</si>
  <si>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</si>
  <si>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</si>
  <si>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</si>
  <si>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</si>
  <si>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</si>
  <si>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</si>
  <si>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</si>
  <si>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</si>
  <si>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</si>
  <si>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</si>
  <si>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</si>
  <si>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</si>
  <si>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</si>
  <si>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</si>
  <si>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</si>
  <si>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</si>
  <si>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</si>
  <si>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</si>
  <si>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</si>
  <si>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</si>
  <si>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</si>
  <si>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</si>
  <si>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</si>
  <si>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</si>
  <si>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</si>
  <si>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</si>
  <si>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</si>
  <si>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</si>
  <si>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</si>
  <si>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</si>
  <si>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</si>
  <si>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</si>
  <si>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</si>
  <si>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</si>
  <si>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</si>
  <si>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</si>
  <si>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</si>
  <si>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</si>
  <si>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</si>
  <si>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</si>
  <si>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</si>
  <si>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</si>
  <si>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</si>
  <si>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</si>
  <si>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</si>
  <si>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</si>
  <si>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</si>
  <si>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</si>
  <si>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</si>
  <si>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</si>
  <si>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</si>
  <si>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</si>
  <si>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</si>
  <si>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</si>
  <si>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</si>
  <si>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</si>
  <si>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</si>
  <si>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</si>
  <si>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</si>
  <si>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</si>
  <si>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</si>
  <si>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</si>
  <si>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広島県竹原市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</si>
  <si>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</si>
  <si>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</si>
  <si>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</si>
  <si>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</si>
  <si>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</si>
  <si>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</si>
  <si>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</si>
  <si>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</si>
  <si>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</si>
  <si>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</si>
  <si>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</si>
  <si>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</si>
  <si>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</si>
  <si>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</si>
  <si>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</si>
  <si>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</si>
  <si>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</si>
  <si>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</si>
  <si>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</si>
  <si>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</si>
  <si>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貸付資金特別会計</t>
    <phoneticPr fontId="5"/>
  </si>
  <si>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</si>
  <si>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</si>
  <si>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</si>
  <si>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</si>
  <si>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</si>
  <si>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</si>
  <si>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</si>
  <si>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</si>
  <si>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</si>
  <si>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</si>
  <si>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</si>
  <si>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</si>
  <si>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</si>
  <si>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</si>
  <si>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</si>
  <si>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</si>
  <si>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</si>
  <si>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</si>
  <si>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</si>
  <si>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</si>
  <si>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</si>
  <si>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</si>
  <si>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</si>
  <si>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</si>
  <si>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</si>
  <si>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</si>
  <si>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</si>
  <si>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</si>
  <si>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</si>
  <si>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</si>
  <si>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</si>
  <si>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</si>
  <si>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</si>
  <si>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</si>
  <si>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</si>
  <si>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</si>
  <si>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</si>
  <si>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</si>
  <si>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</si>
  <si>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</si>
  <si>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</si>
  <si>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</si>
  <si>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</si>
  <si>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</si>
  <si>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</si>
  <si>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</si>
  <si>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</si>
  <si>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</si>
  <si>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</si>
  <si>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</si>
  <si>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</si>
  <si>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</si>
  <si>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</si>
  <si>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</si>
  <si>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</si>
  <si>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</si>
  <si>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</si>
  <si>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</si>
  <si>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</si>
  <si>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</si>
  <si>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</si>
  <si>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</si>
  <si>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</si>
  <si>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</si>
  <si>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</si>
  <si>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</si>
  <si>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</si>
  <si>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</si>
  <si>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</si>
  <si>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</si>
  <si>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</si>
  <si>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</si>
  <si>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</si>
  <si>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</si>
  <si>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</si>
  <si>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</si>
  <si>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</si>
  <si>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</si>
  <si>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</si>
  <si>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</si>
  <si>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</si>
  <si>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</si>
  <si>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</si>
  <si>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</si>
  <si>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</si>
  <si>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</si>
  <si>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</si>
  <si>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</si>
  <si>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</si>
  <si>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</si>
  <si>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</si>
  <si>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</si>
  <si>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</si>
  <si>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</si>
  <si>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</si>
  <si>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</si>
  <si>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</si>
  <si>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</si>
  <si>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</si>
  <si>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</si>
  <si>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</si>
  <si>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</si>
  <si>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</si>
  <si>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</si>
  <si>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</si>
  <si>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</si>
  <si>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</si>
  <si>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</si>
  <si>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</si>
  <si>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</si>
  <si>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</si>
  <si>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</si>
  <si>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</si>
  <si>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</si>
  <si>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</si>
  <si>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</si>
  <si>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</si>
  <si>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</si>
  <si>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</si>
  <si>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</si>
  <si>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</si>
  <si>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</si>
  <si>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</si>
  <si>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</si>
  <si>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</si>
  <si>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</si>
  <si>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</si>
  <si>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</si>
  <si>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</si>
  <si>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</si>
  <si>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</si>
  <si>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</si>
  <si>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</si>
  <si>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</si>
  <si>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</si>
  <si>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</si>
  <si>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</si>
  <si>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</si>
  <si>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</si>
  <si>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</si>
  <si>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</si>
  <si>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</si>
  <si>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</si>
  <si>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</si>
  <si>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</si>
  <si>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</si>
  <si>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</si>
  <si>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</si>
  <si>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</si>
  <si>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</si>
  <si>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</si>
  <si>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</si>
  <si>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</si>
  <si>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</si>
  <si>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</si>
  <si>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</si>
  <si>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</si>
  <si>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</si>
  <si>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</si>
  <si>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</si>
  <si>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0.78</t>
  </si>
  <si>
    <t>▲ 4.66</t>
  </si>
  <si>
    <t>▲ 2.13</t>
  </si>
  <si>
    <t>▲ 1.09</t>
  </si>
  <si>
    <t>水道事業会計</t>
  </si>
  <si>
    <t>一般会計</t>
  </si>
  <si>
    <t>介護保険特別会計</t>
  </si>
  <si>
    <t>港湾事業特別会計</t>
  </si>
  <si>
    <t>国民健康保険特別会計</t>
  </si>
  <si>
    <t>後期高齢者医療特別会計</t>
  </si>
  <si>
    <t>貸付資金特別会計</t>
  </si>
  <si>
    <t>公共用地先行取得事業特別会計</t>
  </si>
  <si>
    <t>その他会計（赤字）</t>
  </si>
  <si>
    <t>その他会計（黒字）</t>
  </si>
  <si>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</si>
  <si>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</si>
  <si>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</si>
  <si>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</si>
  <si>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5">
      <t>シチョウ</t>
    </rPh>
    <rPh sb="5" eb="7">
      <t>ソウゴウ</t>
    </rPh>
    <rPh sb="7" eb="9">
      <t>ジム</t>
    </rPh>
    <rPh sb="9" eb="11">
      <t>クミアイ</t>
    </rPh>
    <phoneticPr fontId="2"/>
  </si>
  <si>
    <t>○</t>
    <phoneticPr fontId="2"/>
  </si>
  <si>
    <t>広島県信用保証協会</t>
    <rPh sb="0" eb="3">
      <t>ヒロシマケン</t>
    </rPh>
    <rPh sb="3" eb="5">
      <t>シンヨウ</t>
    </rPh>
    <rPh sb="5" eb="7">
      <t>ホショウ</t>
    </rPh>
    <rPh sb="7" eb="9">
      <t>キョウカイ</t>
    </rPh>
    <phoneticPr fontId="2"/>
  </si>
  <si>
    <t>竹原流通センター</t>
    <rPh sb="0" eb="2">
      <t>タケハラ</t>
    </rPh>
    <rPh sb="2" eb="4">
      <t>リュウツウ</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</si>
</sst>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41661</c:v>
                </c:pt>
                <c:pt idx="1">
                  <c:v>40321</c:v>
                </c:pt>
                <c:pt idx="2">
                  <c:v>73311</c:v>
                </c:pt>
                <c:pt idx="3">
                  <c:v>48009</c:v>
                </c:pt>
                <c:pt idx="4">
                  <c:v>60472</c:v>
                </c:pt>
              </c:numCache>
            </c:numRef>
          </c:val>
        </c:ser>
        <c:marker val="1"/>
        <c:axId val="80030336"/>
        <c:axId val="98444032"/>
      </c:lineChart>
      <c:catAx>
        <c:axId val="800303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44032"/>
        <c:crosses val="autoZero"/>
        <c:auto val="1"/>
        <c:lblAlgn val="ctr"/>
        <c:lblOffset val="100"/>
        <c:tickLblSkip val="1"/>
        <c:tickMarkSkip val="1"/>
      </c:catAx>
      <c:valAx>
        <c:axId val="9844403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303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4.1100000000000003</c:v>
                </c:pt>
                <c:pt idx="1">
                  <c:v>2.52</c:v>
                </c:pt>
                <c:pt idx="2">
                  <c:v>2.48</c:v>
                </c:pt>
                <c:pt idx="3">
                  <c:v>1.71</c:v>
                </c:pt>
                <c:pt idx="4">
                  <c:v>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31.23</c:v>
                </c:pt>
                <c:pt idx="1">
                  <c:v>28.39</c:v>
                </c:pt>
                <c:pt idx="2">
                  <c:v>28.12</c:v>
                </c:pt>
                <c:pt idx="3">
                  <c:v>26.79</c:v>
                </c:pt>
                <c:pt idx="4">
                  <c:v>26.58</c:v>
                </c:pt>
              </c:numCache>
            </c:numRef>
          </c:val>
        </c:ser>
        <c:gapWidth val="250"/>
        <c:overlap val="100"/>
        <c:axId val="105986688"/>
        <c:axId val="1060584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-0.78</c:v>
                </c:pt>
                <c:pt idx="1">
                  <c:v>-4.66</c:v>
                </c:pt>
                <c:pt idx="2">
                  <c:v>0.08</c:v>
                </c:pt>
                <c:pt idx="3">
                  <c:v>-2.13</c:v>
                </c:pt>
                <c:pt idx="4">
                  <c:v>-1.0900000000000001</c:v>
                </c:pt>
              </c:numCache>
            </c:numRef>
          </c:val>
        </c:ser>
        <c:marker val="1"/>
        <c:axId val="105986688"/>
        <c:axId val="106058496"/>
      </c:lineChart>
      <c:catAx>
        <c:axId val="1059866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58496"/>
        <c:crosses val="autoZero"/>
        <c:auto val="1"/>
        <c:lblAlgn val="ctr"/>
        <c:lblOffset val="100"/>
        <c:tickLblSkip val="1"/>
        <c:tickMarkSkip val="1"/>
      </c:catAx>
      <c:valAx>
        <c:axId val="1060584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86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貸付資金特別会計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0.54</c:v>
                </c:pt>
                <c:pt idx="6">
                  <c:v>#N/A</c:v>
                </c:pt>
                <c:pt idx="7">
                  <c:v>0.13</c:v>
                </c:pt>
                <c:pt idx="8">
                  <c:v>#N/A</c:v>
                </c:pt>
                <c:pt idx="9">
                  <c:v>0.02</c:v>
                </c:pt>
              </c:numCache>
            </c:numRef>
          </c:val>
        </c:ser>
        <c:ser>
          <c:idx val="6"/>
          <c:order val="6"/>
          <c:tx>
            <c:strRef>
              <c:f>データシート!$A$33</c:f>
              <c:strCache>
                <c:ptCount val="1"/>
                <c:pt idx="0">
                  <c:v>港湾事業特別会計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0.14000000000000001</c:v>
                </c:pt>
                <c:pt idx="4">
                  <c:v>#N/A</c:v>
                </c:pt>
                <c:pt idx="5">
                  <c:v>0.19</c:v>
                </c:pt>
                <c:pt idx="6">
                  <c:v>#N/A</c:v>
                </c:pt>
                <c:pt idx="7">
                  <c:v>0.11</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0.25</c:v>
                </c:pt>
                <c:pt idx="4">
                  <c:v>#N/A</c:v>
                </c:pt>
                <c:pt idx="5">
                  <c:v>0.19</c:v>
                </c:pt>
                <c:pt idx="6">
                  <c:v>#N/A</c:v>
                </c:pt>
                <c:pt idx="7">
                  <c:v>0.41</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3.99</c:v>
                </c:pt>
                <c:pt idx="2">
                  <c:v>#N/A</c:v>
                </c:pt>
                <c:pt idx="3">
                  <c:v>2.37</c:v>
                </c:pt>
                <c:pt idx="4">
                  <c:v>#N/A</c:v>
                </c:pt>
                <c:pt idx="5">
                  <c:v>2.2799999999999998</c:v>
                </c:pt>
                <c:pt idx="6">
                  <c:v>#N/A</c:v>
                </c:pt>
                <c:pt idx="7">
                  <c:v>1.6</c:v>
                </c:pt>
                <c:pt idx="8">
                  <c:v>#N/A</c:v>
                </c:pt>
                <c:pt idx="9">
                  <c:v>1.08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c:v>
                </c:pt>
                <c:pt idx="2">
                  <c:v>#N/A</c:v>
                </c:pt>
                <c:pt idx="3">
                  <c:v>9.73</c:v>
                </c:pt>
                <c:pt idx="4">
                  <c:v>#N/A</c:v>
                </c:pt>
                <c:pt idx="5">
                  <c:v>10.64</c:v>
                </c:pt>
                <c:pt idx="6">
                  <c:v>#N/A</c:v>
                </c:pt>
                <c:pt idx="7">
                  <c:v>9.83</c:v>
                </c:pt>
                <c:pt idx="8">
                  <c:v>#N/A</c:v>
                </c:pt>
                <c:pt idx="9">
                  <c:v>10.39</c:v>
                </c:pt>
              </c:numCache>
            </c:numRef>
          </c:val>
        </c:ser>
        <c:overlap val="100"/>
        <c:axId val="107080320"/>
        <c:axId val="107127168"/>
      </c:barChart>
      <c:catAx>
        <c:axId val="107080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27168"/>
        <c:crosses val="autoZero"/>
        <c:auto val="1"/>
        <c:lblAlgn val="ctr"/>
        <c:lblOffset val="100"/>
        <c:tickLblSkip val="1"/>
        <c:tickMarkSkip val="1"/>
      </c:catAx>
      <c:valAx>
        <c:axId val="1071271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803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785</c:v>
                </c:pt>
                <c:pt idx="5">
                  <c:v>796</c:v>
                </c:pt>
                <c:pt idx="8">
                  <c:v>811</c:v>
                </c:pt>
                <c:pt idx="11">
                  <c:v>837</c:v>
                </c:pt>
                <c:pt idx="14">
                  <c:v>828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4</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125</c:v>
                </c:pt>
                <c:pt idx="3">
                  <c:v>53</c:v>
                </c:pt>
                <c:pt idx="6">
                  <c:v>61</c:v>
                </c:pt>
                <c:pt idx="9">
                  <c:v>71</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239</c:v>
                </c:pt>
                <c:pt idx="3">
                  <c:v>234</c:v>
                </c:pt>
                <c:pt idx="6">
                  <c:v>241</c:v>
                </c:pt>
                <c:pt idx="9">
                  <c:v>254</c:v>
                </c:pt>
                <c:pt idx="12">
                  <c:v>266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998</c:v>
                </c:pt>
                <c:pt idx="3">
                  <c:v>985</c:v>
                </c:pt>
                <c:pt idx="6">
                  <c:v>970</c:v>
                </c:pt>
                <c:pt idx="9">
                  <c:v>981</c:v>
                </c:pt>
                <c:pt idx="12">
                  <c:v>975</c:v>
                </c:pt>
              </c:numCache>
            </c:numRef>
          </c:val>
        </c:ser>
        <c:gapWidth val="100"/>
        <c:overlap val="100"/>
        <c:axId val="99290112"/>
        <c:axId val="993086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584</c:v>
                </c:pt>
                <c:pt idx="2">
                  <c:v>#N/A</c:v>
                </c:pt>
                <c:pt idx="3">
                  <c:v>#N/A</c:v>
                </c:pt>
                <c:pt idx="4">
                  <c:v>483</c:v>
                </c:pt>
                <c:pt idx="5">
                  <c:v>#N/A</c:v>
                </c:pt>
                <c:pt idx="6">
                  <c:v>#N/A</c:v>
                </c:pt>
                <c:pt idx="7">
                  <c:v>466</c:v>
                </c:pt>
                <c:pt idx="8">
                  <c:v>#N/A</c:v>
                </c:pt>
                <c:pt idx="9">
                  <c:v>#N/A</c:v>
                </c:pt>
                <c:pt idx="10">
                  <c:v>473</c:v>
                </c:pt>
                <c:pt idx="11">
                  <c:v>#N/A</c:v>
                </c:pt>
                <c:pt idx="12">
                  <c:v>#N/A</c:v>
                </c:pt>
                <c:pt idx="13">
                  <c:v>492</c:v>
                </c:pt>
                <c:pt idx="14">
                  <c:v>#N/A</c:v>
                </c:pt>
              </c:numCache>
            </c:numRef>
          </c:val>
        </c:ser>
        <c:marker val="1"/>
        <c:axId val="99290112"/>
        <c:axId val="99308672"/>
      </c:lineChart>
      <c:catAx>
        <c:axId val="99290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8672"/>
        <c:crosses val="autoZero"/>
        <c:auto val="1"/>
        <c:lblAlgn val="ctr"/>
        <c:lblOffset val="100"/>
        <c:tickLblSkip val="1"/>
        <c:tickMarkSkip val="1"/>
      </c:catAx>
      <c:valAx>
        <c:axId val="993086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90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9266</c:v>
                </c:pt>
                <c:pt idx="5">
                  <c:v>9741</c:v>
                </c:pt>
                <c:pt idx="8">
                  <c:v>10072</c:v>
                </c:pt>
                <c:pt idx="11">
                  <c:v>10538</c:v>
                </c:pt>
                <c:pt idx="14">
                  <c:v>10827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442</c:v>
                </c:pt>
                <c:pt idx="5">
                  <c:v>406</c:v>
                </c:pt>
                <c:pt idx="8">
                  <c:v>372</c:v>
                </c:pt>
                <c:pt idx="11">
                  <c:v>340</c:v>
                </c:pt>
                <c:pt idx="14">
                  <c:v>277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5282</c:v>
                </c:pt>
                <c:pt idx="5">
                  <c:v>4861</c:v>
                </c:pt>
                <c:pt idx="8">
                  <c:v>4792</c:v>
                </c:pt>
                <c:pt idx="11">
                  <c:v>4590</c:v>
                </c:pt>
                <c:pt idx="14">
                  <c:v>4525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2</c:v>
                </c:pt>
                <c:pt idx="6">
                  <c:v>2</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2275</c:v>
                </c:pt>
                <c:pt idx="3">
                  <c:v>2260</c:v>
                </c:pt>
                <c:pt idx="6">
                  <c:v>2022</c:v>
                </c:pt>
                <c:pt idx="9">
                  <c:v>1821</c:v>
                </c:pt>
                <c:pt idx="12">
                  <c:v>1682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464</c:v>
                </c:pt>
                <c:pt idx="3">
                  <c:v>475</c:v>
                </c:pt>
                <c:pt idx="6">
                  <c:v>479</c:v>
                </c:pt>
                <c:pt idx="9">
                  <c:v>417</c:v>
                </c:pt>
                <c:pt idx="12">
                  <c:v>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4498</c:v>
                </c:pt>
                <c:pt idx="3">
                  <c:v>4154</c:v>
                </c:pt>
                <c:pt idx="6">
                  <c:v>4001</c:v>
                </c:pt>
                <c:pt idx="9">
                  <c:v>4355</c:v>
                </c:pt>
                <c:pt idx="12">
                  <c:v>4761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9895</c:v>
                </c:pt>
                <c:pt idx="3">
                  <c:v>10020</c:v>
                </c:pt>
                <c:pt idx="6">
                  <c:v>10793</c:v>
                </c:pt>
                <c:pt idx="9">
                  <c:v>11185</c:v>
                </c:pt>
                <c:pt idx="12">
                  <c:v>11733</c:v>
                </c:pt>
              </c:numCache>
            </c:numRef>
          </c:val>
        </c:ser>
        <c:gapWidth val="100"/>
        <c:overlap val="100"/>
        <c:axId val="108146688"/>
        <c:axId val="10814860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2152</c:v>
                </c:pt>
                <c:pt idx="2">
                  <c:v>#N/A</c:v>
                </c:pt>
                <c:pt idx="3">
                  <c:v>#N/A</c:v>
                </c:pt>
                <c:pt idx="4">
                  <c:v>1907</c:v>
                </c:pt>
                <c:pt idx="5">
                  <c:v>#N/A</c:v>
                </c:pt>
                <c:pt idx="6">
                  <c:v>#N/A</c:v>
                </c:pt>
                <c:pt idx="7">
                  <c:v>2060</c:v>
                </c:pt>
                <c:pt idx="8">
                  <c:v>#N/A</c:v>
                </c:pt>
                <c:pt idx="9">
                  <c:v>#N/A</c:v>
                </c:pt>
                <c:pt idx="10">
                  <c:v>2313</c:v>
                </c:pt>
                <c:pt idx="11">
                  <c:v>#N/A</c:v>
                </c:pt>
                <c:pt idx="12">
                  <c:v>#N/A</c:v>
                </c:pt>
                <c:pt idx="13">
                  <c:v>2892</c:v>
                </c:pt>
                <c:pt idx="14">
                  <c:v>#N/A</c:v>
                </c:pt>
              </c:numCache>
            </c:numRef>
          </c:val>
        </c:ser>
        <c:marker val="1"/>
        <c:axId val="108146688"/>
        <c:axId val="108148608"/>
      </c:lineChart>
      <c:catAx>
        <c:axId val="108146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148608"/>
        <c:crosses val="autoZero"/>
        <c:auto val="1"/>
        <c:lblAlgn val="ctr"/>
        <c:lblOffset val="100"/>
        <c:tickLblSkip val="1"/>
        <c:tickMarkSkip val="1"/>
      </c:catAx>
      <c:valAx>
        <c:axId val="1081486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46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公営企業の元利償還金に対する繰入金は増加傾向にあり，組合等が起こした地方債の元利償還金に対する負担金等も今後増加する見込みであることから，市債発行の抑制を図る必要がある。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一般会計等に係る地方債の現在高は臨時財政対策債の発行等により増加傾向にあるが，基準財政需要額算入見込額も増加している。平成２７年度の将来負担比率の分子は，公営企業債等繰入見込額の増等により，前年度と比べ</a:t>
          </a:r>
          <a:r>
            <a:rPr kumimoji="1" lang="en-US" altLang="ja-JP" sz="1100">
              <a:solidFill>
                <a:schemeClr val="dk1"/>
              </a:solidFill>
              <a:latin typeface="+mn-lt"/>
              <a:ea typeface="+mn-ea"/>
              <a:cs typeface="+mn-cs"/>
            </a:rPr>
            <a:t>579</a:t>
          </a:r>
          <a:r>
            <a:rPr kumimoji="1" lang="ja-JP" altLang="ja-JP" sz="1100">
              <a:solidFill>
                <a:schemeClr val="dk1"/>
              </a:solidFill>
              <a:latin typeface="+mn-lt"/>
              <a:ea typeface="+mn-ea"/>
              <a:cs typeface="+mn-cs"/>
            </a:rPr>
            <a:t>百万円増加した。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今後，地方債残高の増加が見込まれるため，市債発行の抑制を図る必要がある。</a:t>
          </a:r>
          <a:endParaRPr lang="ja-JP"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27,222
27,050
118.23
12,626,238
12,495,740
86,260
7,189,267
11,733,018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平成２４年度以降は横ばいで推移し，類似団体平均を</a:t>
          </a:r>
          <a:r>
            <a:rPr kumimoji="1" lang="en-US" altLang="ja-JP" sz="1100">
              <a:solidFill>
                <a:schemeClr val="dk1"/>
              </a:solidFill>
              <a:latin typeface="+mn-lt"/>
              <a:ea typeface="+mn-ea"/>
              <a:cs typeface="+mn-cs"/>
            </a:rPr>
            <a:t>0.07</a:t>
          </a:r>
          <a:r>
            <a:rPr kumimoji="1" lang="ja-JP" altLang="ja-JP" sz="1100">
              <a:solidFill>
                <a:schemeClr val="dk1"/>
              </a:solidFill>
              <a:latin typeface="+mn-lt"/>
              <a:ea typeface="+mn-ea"/>
              <a:cs typeface="+mn-cs"/>
            </a:rPr>
            <a:t>ポイント上回っている。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平成２７年度は平成２３年度と比べ，基準財政収入額は</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百万減少しているものの，基準財政需要額は</a:t>
          </a:r>
          <a:r>
            <a:rPr kumimoji="1" lang="en-US" altLang="ja-JP" sz="1100">
              <a:solidFill>
                <a:schemeClr val="dk1"/>
              </a:solidFill>
              <a:latin typeface="+mn-lt"/>
              <a:ea typeface="+mn-ea"/>
              <a:cs typeface="+mn-cs"/>
            </a:rPr>
            <a:t>175</a:t>
          </a:r>
          <a:r>
            <a:rPr kumimoji="1" lang="ja-JP" altLang="ja-JP" sz="1100">
              <a:solidFill>
                <a:schemeClr val="dk1"/>
              </a:solidFill>
              <a:latin typeface="+mn-lt"/>
              <a:ea typeface="+mn-ea"/>
              <a:cs typeface="+mn-cs"/>
            </a:rPr>
            <a:t>百万円増加しており，単年度の財政力指数は低下している。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86783</xdr:rowOff>
    </xdr:to>
    <xdr:cxnSp macro="">
      <xdr:nvCxnSpPr>
        <xdr:cNvPr id="68" name="直線コネクタ 67"/>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86783</xdr:rowOff>
    </xdr:to>
    <xdr:cxnSp macro="">
      <xdr:nvCxnSpPr>
        <xdr:cNvPr id="74" name="直線コネクタ 73"/>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4" name="テキスト ボックス 93"/>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前年度と比べ</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ポイント低下しているが，依然として高い水準となっている。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人件費及び繰出金に係る経常経費充当一般財源の比率が高くなっており，給与水準の適正化を図る必要がある。</a:t>
          </a:r>
          <a:endParaRPr lang="ja-JP" altLang="ja-JP" sz="14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167005</xdr:rowOff>
    </xdr:from>
    <xdr:to>
      <xdr:col>7</xdr:col>
      <xdr:colOff>152400</xdr:colOff>
      <xdr:row>67</xdr:row>
      <xdr:rowOff>39794</xdr:rowOff>
    </xdr:to>
    <xdr:cxnSp macro="">
      <xdr:nvCxnSpPr>
        <xdr:cNvPr id="131" name="直線コネクタ 130"/>
        <xdr:cNvCxnSpPr/>
      </xdr:nvCxnSpPr>
      <xdr:spPr>
        <a:xfrm flipV="1">
          <a:off x="4114800" y="11482705"/>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50377</xdr:rowOff>
    </xdr:from>
    <xdr:to>
      <xdr:col>6</xdr:col>
      <xdr:colOff>0</xdr:colOff>
      <xdr:row>67</xdr:row>
      <xdr:rowOff>39794</xdr:rowOff>
    </xdr:to>
    <xdr:cxnSp macro="">
      <xdr:nvCxnSpPr>
        <xdr:cNvPr id="134" name="直線コネクタ 133"/>
        <xdr:cNvCxnSpPr/>
      </xdr:nvCxnSpPr>
      <xdr:spPr>
        <a:xfrm>
          <a:off x="3225800" y="113660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50377</xdr:rowOff>
    </xdr:from>
    <xdr:to>
      <xdr:col>4</xdr:col>
      <xdr:colOff>482600</xdr:colOff>
      <xdr:row>67</xdr:row>
      <xdr:rowOff>71967</xdr:rowOff>
    </xdr:to>
    <xdr:cxnSp macro="">
      <xdr:nvCxnSpPr>
        <xdr:cNvPr id="137" name="直線コネクタ 136"/>
        <xdr:cNvCxnSpPr/>
      </xdr:nvCxnSpPr>
      <xdr:spPr>
        <a:xfrm flipV="1">
          <a:off x="2336800" y="113660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82550</xdr:rowOff>
    </xdr:from>
    <xdr:to>
      <xdr:col>3</xdr:col>
      <xdr:colOff>279400</xdr:colOff>
      <xdr:row>67</xdr:row>
      <xdr:rowOff>71967</xdr:rowOff>
    </xdr:to>
    <xdr:cxnSp macro="">
      <xdr:nvCxnSpPr>
        <xdr:cNvPr id="140" name="直線コネクタ 139"/>
        <xdr:cNvCxnSpPr/>
      </xdr:nvCxnSpPr>
      <xdr:spPr>
        <a:xfrm>
          <a:off x="1447800" y="1139825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116205</xdr:rowOff>
    </xdr:from>
    <xdr:to>
      <xdr:col>7</xdr:col>
      <xdr:colOff>203200</xdr:colOff>
      <xdr:row>67</xdr:row>
      <xdr:rowOff>46355</xdr:rowOff>
    </xdr:to>
    <xdr:sp macro="" textlink="">
      <xdr:nvSpPr>
        <xdr:cNvPr id="150" name="円/楕円 149"/>
        <xdr:cNvSpPr/>
      </xdr:nvSpPr>
      <xdr:spPr>
        <a:xfrm>
          <a:off x="4902200" y="114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12082</xdr:rowOff>
    </xdr:from>
    <xdr:ext cx="762000" cy="259045"/>
    <xdr:sp macro="" textlink="">
      <xdr:nvSpPr>
        <xdr:cNvPr id="151" name="財政構造の弾力性該当値テキスト"/>
        <xdr:cNvSpPr txBox="1"/>
      </xdr:nvSpPr>
      <xdr:spPr>
        <a:xfrm>
          <a:off x="5041900" y="1132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160444</xdr:rowOff>
    </xdr:from>
    <xdr:to>
      <xdr:col>6</xdr:col>
      <xdr:colOff>50800</xdr:colOff>
      <xdr:row>67</xdr:row>
      <xdr:rowOff>90594</xdr:rowOff>
    </xdr:to>
    <xdr:sp macro="" textlink="">
      <xdr:nvSpPr>
        <xdr:cNvPr id="152" name="円/楕円 151"/>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75371</xdr:rowOff>
    </xdr:from>
    <xdr:ext cx="736600" cy="259045"/>
    <xdr:sp macro="" textlink="">
      <xdr:nvSpPr>
        <xdr:cNvPr id="153" name="テキスト ボックス 152"/>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171027</xdr:rowOff>
    </xdr:from>
    <xdr:to>
      <xdr:col>4</xdr:col>
      <xdr:colOff>533400</xdr:colOff>
      <xdr:row>66</xdr:row>
      <xdr:rowOff>101177</xdr:rowOff>
    </xdr:to>
    <xdr:sp macro="" textlink="">
      <xdr:nvSpPr>
        <xdr:cNvPr id="154" name="円/楕円 153"/>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85954</xdr:rowOff>
    </xdr:from>
    <xdr:ext cx="762000" cy="259045"/>
    <xdr:sp macro="" textlink="">
      <xdr:nvSpPr>
        <xdr:cNvPr id="155" name="テキスト ボックス 154"/>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21167</xdr:rowOff>
    </xdr:from>
    <xdr:to>
      <xdr:col>3</xdr:col>
      <xdr:colOff>330200</xdr:colOff>
      <xdr:row>67</xdr:row>
      <xdr:rowOff>122767</xdr:rowOff>
    </xdr:to>
    <xdr:sp macro="" textlink="">
      <xdr:nvSpPr>
        <xdr:cNvPr id="156" name="円/楕円 155"/>
        <xdr:cNvSpPr/>
      </xdr:nvSpPr>
      <xdr:spPr>
        <a:xfrm>
          <a:off x="2286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107544</xdr:rowOff>
    </xdr:from>
    <xdr:ext cx="762000" cy="259045"/>
    <xdr:sp macro="" textlink="">
      <xdr:nvSpPr>
        <xdr:cNvPr id="157" name="テキスト ボックス 156"/>
        <xdr:cNvSpPr txBox="1"/>
      </xdr:nvSpPr>
      <xdr:spPr>
        <a:xfrm>
          <a:off x="1955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8" name="円/楕円 157"/>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59" name="テキスト ボックス 158"/>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[146,412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ごみ処理業務を一部事務組合で行っているものの，人口１人当たり人件費・物件費等決算額は前年度と比べ</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百万円増加し，類似団体平均を</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百万円上回っている。</a:t>
          </a:r>
          <a:endParaRPr lang="ja-JP" altLang="ja-JP" sz="14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74092</xdr:rowOff>
    </xdr:from>
    <xdr:to>
      <xdr:col>7</xdr:col>
      <xdr:colOff>152400</xdr:colOff>
      <xdr:row>81</xdr:row>
      <xdr:rowOff>99870</xdr:rowOff>
    </xdr:to>
    <xdr:cxnSp macro="">
      <xdr:nvCxnSpPr>
        <xdr:cNvPr id="194" name="直線コネクタ 193"/>
        <xdr:cNvCxnSpPr/>
      </xdr:nvCxnSpPr>
      <xdr:spPr>
        <a:xfrm>
          <a:off x="4114800" y="13961542"/>
          <a:ext cx="8382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59995</xdr:rowOff>
    </xdr:from>
    <xdr:to>
      <xdr:col>6</xdr:col>
      <xdr:colOff>0</xdr:colOff>
      <xdr:row>81</xdr:row>
      <xdr:rowOff>74092</xdr:rowOff>
    </xdr:to>
    <xdr:cxnSp macro="">
      <xdr:nvCxnSpPr>
        <xdr:cNvPr id="197" name="直線コネクタ 196"/>
        <xdr:cNvCxnSpPr/>
      </xdr:nvCxnSpPr>
      <xdr:spPr>
        <a:xfrm>
          <a:off x="3225800" y="1394744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52901</xdr:rowOff>
    </xdr:from>
    <xdr:to>
      <xdr:col>4</xdr:col>
      <xdr:colOff>482600</xdr:colOff>
      <xdr:row>81</xdr:row>
      <xdr:rowOff>59995</xdr:rowOff>
    </xdr:to>
    <xdr:cxnSp macro="">
      <xdr:nvCxnSpPr>
        <xdr:cNvPr id="200" name="直線コネクタ 199"/>
        <xdr:cNvCxnSpPr/>
      </xdr:nvCxnSpPr>
      <xdr:spPr>
        <a:xfrm>
          <a:off x="2336800" y="13940351"/>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52901</xdr:rowOff>
    </xdr:from>
    <xdr:to>
      <xdr:col>3</xdr:col>
      <xdr:colOff>279400</xdr:colOff>
      <xdr:row>81</xdr:row>
      <xdr:rowOff>67605</xdr:rowOff>
    </xdr:to>
    <xdr:cxnSp macro="">
      <xdr:nvCxnSpPr>
        <xdr:cNvPr id="203" name="直線コネクタ 202"/>
        <xdr:cNvCxnSpPr/>
      </xdr:nvCxnSpPr>
      <xdr:spPr>
        <a:xfrm flipV="1">
          <a:off x="1447800" y="13940351"/>
          <a:ext cx="8890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49070</xdr:rowOff>
    </xdr:from>
    <xdr:to>
      <xdr:col>7</xdr:col>
      <xdr:colOff>203200</xdr:colOff>
      <xdr:row>81</xdr:row>
      <xdr:rowOff>150670</xdr:rowOff>
    </xdr:to>
    <xdr:sp macro="" textlink="">
      <xdr:nvSpPr>
        <xdr:cNvPr id="213" name="円/楕円 212"/>
        <xdr:cNvSpPr/>
      </xdr:nvSpPr>
      <xdr:spPr>
        <a:xfrm>
          <a:off x="4902200" y="139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21147</xdr:rowOff>
    </xdr:from>
    <xdr:ext cx="762000" cy="259045"/>
    <xdr:sp macro="" textlink="">
      <xdr:nvSpPr>
        <xdr:cNvPr id="214" name="人件費・物件費等の状況該当値テキスト"/>
        <xdr:cNvSpPr txBox="1"/>
      </xdr:nvSpPr>
      <xdr:spPr>
        <a:xfrm>
          <a:off x="5041900" y="139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146,412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23292</xdr:rowOff>
    </xdr:from>
    <xdr:to>
      <xdr:col>6</xdr:col>
      <xdr:colOff>50800</xdr:colOff>
      <xdr:row>81</xdr:row>
      <xdr:rowOff>124892</xdr:rowOff>
    </xdr:to>
    <xdr:sp macro="" textlink="">
      <xdr:nvSpPr>
        <xdr:cNvPr id="215" name="円/楕円 214"/>
        <xdr:cNvSpPr/>
      </xdr:nvSpPr>
      <xdr:spPr>
        <a:xfrm>
          <a:off x="4064000" y="139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135069</xdr:rowOff>
    </xdr:from>
    <xdr:ext cx="736600" cy="259045"/>
    <xdr:sp macro="" textlink="">
      <xdr:nvSpPr>
        <xdr:cNvPr id="216" name="テキスト ボックス 215"/>
        <xdr:cNvSpPr txBox="1"/>
      </xdr:nvSpPr>
      <xdr:spPr>
        <a:xfrm>
          <a:off x="3733800" y="1367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9195</xdr:rowOff>
    </xdr:from>
    <xdr:to>
      <xdr:col>4</xdr:col>
      <xdr:colOff>533400</xdr:colOff>
      <xdr:row>81</xdr:row>
      <xdr:rowOff>110795</xdr:rowOff>
    </xdr:to>
    <xdr:sp macro="" textlink="">
      <xdr:nvSpPr>
        <xdr:cNvPr id="217" name="円/楕円 216"/>
        <xdr:cNvSpPr/>
      </xdr:nvSpPr>
      <xdr:spPr>
        <a:xfrm>
          <a:off x="3175000" y="13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120972</xdr:rowOff>
    </xdr:from>
    <xdr:ext cx="762000" cy="259045"/>
    <xdr:sp macro="" textlink="">
      <xdr:nvSpPr>
        <xdr:cNvPr id="218" name="テキスト ボックス 217"/>
        <xdr:cNvSpPr txBox="1"/>
      </xdr:nvSpPr>
      <xdr:spPr>
        <a:xfrm>
          <a:off x="2844800" y="1366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2101</xdr:rowOff>
    </xdr:from>
    <xdr:to>
      <xdr:col>3</xdr:col>
      <xdr:colOff>330200</xdr:colOff>
      <xdr:row>81</xdr:row>
      <xdr:rowOff>103701</xdr:rowOff>
    </xdr:to>
    <xdr:sp macro="" textlink="">
      <xdr:nvSpPr>
        <xdr:cNvPr id="219" name="円/楕円 218"/>
        <xdr:cNvSpPr/>
      </xdr:nvSpPr>
      <xdr:spPr>
        <a:xfrm>
          <a:off x="2286000" y="138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113878</xdr:rowOff>
    </xdr:from>
    <xdr:ext cx="762000" cy="259045"/>
    <xdr:sp macro="" textlink="">
      <xdr:nvSpPr>
        <xdr:cNvPr id="220" name="テキスト ボックス 219"/>
        <xdr:cNvSpPr txBox="1"/>
      </xdr:nvSpPr>
      <xdr:spPr>
        <a:xfrm>
          <a:off x="1955800" y="136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16805</xdr:rowOff>
    </xdr:from>
    <xdr:to>
      <xdr:col>2</xdr:col>
      <xdr:colOff>127000</xdr:colOff>
      <xdr:row>81</xdr:row>
      <xdr:rowOff>118405</xdr:rowOff>
    </xdr:to>
    <xdr:sp macro="" textlink="">
      <xdr:nvSpPr>
        <xdr:cNvPr id="221" name="円/楕円 220"/>
        <xdr:cNvSpPr/>
      </xdr:nvSpPr>
      <xdr:spPr>
        <a:xfrm>
          <a:off x="1397000" y="139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128582</xdr:rowOff>
    </xdr:from>
    <xdr:ext cx="762000" cy="259045"/>
    <xdr:sp macro="" textlink="">
      <xdr:nvSpPr>
        <xdr:cNvPr id="222" name="テキスト ボックス 221"/>
        <xdr:cNvSpPr txBox="1"/>
      </xdr:nvSpPr>
      <xdr:spPr>
        <a:xfrm>
          <a:off x="1066800" y="1367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前年度と比べ</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ポイント低下しているが，類似団体平均を</a:t>
          </a:r>
          <a:r>
            <a:rPr kumimoji="1" lang="en-US" altLang="ja-JP" sz="1100">
              <a:solidFill>
                <a:schemeClr val="dk1"/>
              </a:solidFill>
              <a:latin typeface="+mn-lt"/>
              <a:ea typeface="+mn-ea"/>
              <a:cs typeface="+mn-cs"/>
            </a:rPr>
            <a:t>5.4</a:t>
          </a:r>
          <a:r>
            <a:rPr kumimoji="1" lang="ja-JP" altLang="ja-JP" sz="1100">
              <a:solidFill>
                <a:schemeClr val="dk1"/>
              </a:solidFill>
              <a:latin typeface="+mn-lt"/>
              <a:ea typeface="+mn-ea"/>
              <a:cs typeface="+mn-cs"/>
            </a:rPr>
            <a:t>ポイント上回り，類似団体内順位は最下位となっている。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引き続き，給与水準の適正化に努める必要がある。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132398</xdr:rowOff>
    </xdr:from>
    <xdr:to>
      <xdr:col>24</xdr:col>
      <xdr:colOff>558800</xdr:colOff>
      <xdr:row>86</xdr:row>
      <xdr:rowOff>5080</xdr:rowOff>
    </xdr:to>
    <xdr:cxnSp macro="">
      <xdr:nvCxnSpPr>
        <xdr:cNvPr id="247" name="直線コネクタ 246"/>
        <xdr:cNvCxnSpPr/>
      </xdr:nvCxnSpPr>
      <xdr:spPr>
        <a:xfrm flipV="1">
          <a:off x="17018000" y="14019848"/>
          <a:ext cx="0" cy="729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8"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9" name="直線コネクタ 248"/>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47325</xdr:rowOff>
    </xdr:from>
    <xdr:ext cx="762000" cy="259045"/>
    <xdr:sp macro="" textlink="">
      <xdr:nvSpPr>
        <xdr:cNvPr id="250" name="給与水準   （国との比較）最大値テキスト"/>
        <xdr:cNvSpPr txBox="1"/>
      </xdr:nvSpPr>
      <xdr:spPr>
        <a:xfrm>
          <a:off x="17106900" y="1376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132398</xdr:rowOff>
    </xdr:from>
    <xdr:to>
      <xdr:col>24</xdr:col>
      <xdr:colOff>647700</xdr:colOff>
      <xdr:row>81</xdr:row>
      <xdr:rowOff>132398</xdr:rowOff>
    </xdr:to>
    <xdr:cxnSp macro="">
      <xdr:nvCxnSpPr>
        <xdr:cNvPr id="251" name="直線コネクタ 250"/>
        <xdr:cNvCxnSpPr/>
      </xdr:nvCxnSpPr>
      <xdr:spPr>
        <a:xfrm>
          <a:off x="16929100" y="1401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47307</xdr:rowOff>
    </xdr:to>
    <xdr:cxnSp macro="">
      <xdr:nvCxnSpPr>
        <xdr:cNvPr id="252" name="直線コネクタ 251"/>
        <xdr:cNvCxnSpPr/>
      </xdr:nvCxnSpPr>
      <xdr:spPr>
        <a:xfrm flipV="1">
          <a:off x="16179800" y="14749780"/>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5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54" name="フローチャート : 判断 25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47307</xdr:rowOff>
    </xdr:from>
    <xdr:to>
      <xdr:col>23</xdr:col>
      <xdr:colOff>406400</xdr:colOff>
      <xdr:row>86</xdr:row>
      <xdr:rowOff>83502</xdr:rowOff>
    </xdr:to>
    <xdr:cxnSp macro="">
      <xdr:nvCxnSpPr>
        <xdr:cNvPr id="255" name="直線コネクタ 254"/>
        <xdr:cNvCxnSpPr/>
      </xdr:nvCxnSpPr>
      <xdr:spPr>
        <a:xfrm flipV="1">
          <a:off x="15290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142875</xdr:rowOff>
    </xdr:from>
    <xdr:to>
      <xdr:col>23</xdr:col>
      <xdr:colOff>457200</xdr:colOff>
      <xdr:row>84</xdr:row>
      <xdr:rowOff>73025</xdr:rowOff>
    </xdr:to>
    <xdr:sp macro="" textlink="">
      <xdr:nvSpPr>
        <xdr:cNvPr id="256" name="フローチャート : 判断 255"/>
        <xdr:cNvSpPr/>
      </xdr:nvSpPr>
      <xdr:spPr>
        <a:xfrm>
          <a:off x="16129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83202</xdr:rowOff>
    </xdr:from>
    <xdr:ext cx="736600" cy="259045"/>
    <xdr:sp macro="" textlink="">
      <xdr:nvSpPr>
        <xdr:cNvPr id="257" name="テキスト ボックス 256"/>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83502</xdr:rowOff>
    </xdr:from>
    <xdr:to>
      <xdr:col>22</xdr:col>
      <xdr:colOff>203200</xdr:colOff>
      <xdr:row>88</xdr:row>
      <xdr:rowOff>162877</xdr:rowOff>
    </xdr:to>
    <xdr:cxnSp macro="">
      <xdr:nvCxnSpPr>
        <xdr:cNvPr id="258" name="直線コネクタ 257"/>
        <xdr:cNvCxnSpPr/>
      </xdr:nvCxnSpPr>
      <xdr:spPr>
        <a:xfrm flipV="1">
          <a:off x="14401800" y="1482820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59" name="フローチャート : 判断 258"/>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0" name="テキスト ボックス 259"/>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162877</xdr:rowOff>
    </xdr:from>
    <xdr:to>
      <xdr:col>21</xdr:col>
      <xdr:colOff>0</xdr:colOff>
      <xdr:row>89</xdr:row>
      <xdr:rowOff>9525</xdr:rowOff>
    </xdr:to>
    <xdr:cxnSp macro="">
      <xdr:nvCxnSpPr>
        <xdr:cNvPr id="261" name="直線コネクタ 260"/>
        <xdr:cNvCxnSpPr/>
      </xdr:nvCxnSpPr>
      <xdr:spPr>
        <a:xfrm flipV="1">
          <a:off x="13512800" y="1525047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3" name="テキスト ボックス 262"/>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93027</xdr:rowOff>
    </xdr:from>
    <xdr:to>
      <xdr:col>19</xdr:col>
      <xdr:colOff>533400</xdr:colOff>
      <xdr:row>87</xdr:row>
      <xdr:rowOff>23177</xdr:rowOff>
    </xdr:to>
    <xdr:sp macro="" textlink="">
      <xdr:nvSpPr>
        <xdr:cNvPr id="264" name="フローチャート : 判断 263"/>
        <xdr:cNvSpPr/>
      </xdr:nvSpPr>
      <xdr:spPr>
        <a:xfrm>
          <a:off x="13462000" y="1483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33354</xdr:rowOff>
    </xdr:from>
    <xdr:ext cx="762000" cy="259045"/>
    <xdr:sp macro="" textlink="">
      <xdr:nvSpPr>
        <xdr:cNvPr id="265" name="テキスト ボックス 264"/>
        <xdr:cNvSpPr txBox="1"/>
      </xdr:nvSpPr>
      <xdr:spPr>
        <a:xfrm>
          <a:off x="13131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1" name="円/楕円 270"/>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21607</xdr:rowOff>
    </xdr:from>
    <xdr:ext cx="762000" cy="259045"/>
    <xdr:sp macro="" textlink="">
      <xdr:nvSpPr>
        <xdr:cNvPr id="272" name="給与水準   （国との比較）該当値テキスト"/>
        <xdr:cNvSpPr txBox="1"/>
      </xdr:nvSpPr>
      <xdr:spPr>
        <a:xfrm>
          <a:off x="17106900" y="145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167957</xdr:rowOff>
    </xdr:from>
    <xdr:to>
      <xdr:col>23</xdr:col>
      <xdr:colOff>457200</xdr:colOff>
      <xdr:row>86</xdr:row>
      <xdr:rowOff>98107</xdr:rowOff>
    </xdr:to>
    <xdr:sp macro="" textlink="">
      <xdr:nvSpPr>
        <xdr:cNvPr id="273" name="円/楕円 272"/>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82884</xdr:rowOff>
    </xdr:from>
    <xdr:ext cx="736600" cy="259045"/>
    <xdr:sp macro="" textlink="">
      <xdr:nvSpPr>
        <xdr:cNvPr id="274" name="テキスト ボックス 273"/>
        <xdr:cNvSpPr txBox="1"/>
      </xdr:nvSpPr>
      <xdr:spPr>
        <a:xfrm>
          <a:off x="15798800" y="148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32702</xdr:rowOff>
    </xdr:from>
    <xdr:to>
      <xdr:col>22</xdr:col>
      <xdr:colOff>254000</xdr:colOff>
      <xdr:row>86</xdr:row>
      <xdr:rowOff>134302</xdr:rowOff>
    </xdr:to>
    <xdr:sp macro="" textlink="">
      <xdr:nvSpPr>
        <xdr:cNvPr id="275" name="円/楕円 274"/>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76" name="テキスト ボックス 275"/>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112077</xdr:rowOff>
    </xdr:from>
    <xdr:to>
      <xdr:col>21</xdr:col>
      <xdr:colOff>50800</xdr:colOff>
      <xdr:row>89</xdr:row>
      <xdr:rowOff>42227</xdr:rowOff>
    </xdr:to>
    <xdr:sp macro="" textlink="">
      <xdr:nvSpPr>
        <xdr:cNvPr id="277" name="円/楕円 276"/>
        <xdr:cNvSpPr/>
      </xdr:nvSpPr>
      <xdr:spPr>
        <a:xfrm>
          <a:off x="14351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78" name="テキスト ボックス 277"/>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79" name="円/楕円 278"/>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45102</xdr:rowOff>
    </xdr:from>
    <xdr:ext cx="762000" cy="259045"/>
    <xdr:sp macro="" textlink="">
      <xdr:nvSpPr>
        <xdr:cNvPr id="280" name="テキスト ボックス 279"/>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常備消防業務やごみ処理業務を他団体への委託や一部事務組合で行っているものの，人口減少等により前年度と比べ</a:t>
          </a:r>
          <a:r>
            <a:rPr kumimoji="1" lang="en-US" altLang="ja-JP" sz="1100">
              <a:solidFill>
                <a:schemeClr val="dk1"/>
              </a:solidFill>
              <a:latin typeface="+mn-lt"/>
              <a:ea typeface="+mn-ea"/>
              <a:cs typeface="+mn-cs"/>
            </a:rPr>
            <a:t>0.17</a:t>
          </a:r>
          <a:r>
            <a:rPr kumimoji="1" lang="ja-JP" altLang="ja-JP" sz="1100">
              <a:solidFill>
                <a:schemeClr val="dk1"/>
              </a:solidFill>
              <a:latin typeface="+mn-lt"/>
              <a:ea typeface="+mn-ea"/>
              <a:cs typeface="+mn-cs"/>
            </a:rPr>
            <a:t>人増加した。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今後も，事務事業の見直し等により定員管理の適正化に努める。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2" name="直線コネクタ 311"/>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3"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4" name="直線コネクタ 313"/>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5"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6" name="直線コネクタ 315"/>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41003</xdr:rowOff>
    </xdr:from>
    <xdr:to>
      <xdr:col>24</xdr:col>
      <xdr:colOff>558800</xdr:colOff>
      <xdr:row>62</xdr:row>
      <xdr:rowOff>70303</xdr:rowOff>
    </xdr:to>
    <xdr:cxnSp macro="">
      <xdr:nvCxnSpPr>
        <xdr:cNvPr id="317" name="直線コネクタ 316"/>
        <xdr:cNvCxnSpPr/>
      </xdr:nvCxnSpPr>
      <xdr:spPr>
        <a:xfrm>
          <a:off x="16179800" y="10670903"/>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18"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19" name="フローチャート : 判断 318"/>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16873</xdr:rowOff>
    </xdr:from>
    <xdr:to>
      <xdr:col>23</xdr:col>
      <xdr:colOff>406400</xdr:colOff>
      <xdr:row>62</xdr:row>
      <xdr:rowOff>41003</xdr:rowOff>
    </xdr:to>
    <xdr:cxnSp macro="">
      <xdr:nvCxnSpPr>
        <xdr:cNvPr id="320" name="直線コネクタ 319"/>
        <xdr:cNvCxnSpPr/>
      </xdr:nvCxnSpPr>
      <xdr:spPr>
        <a:xfrm>
          <a:off x="15290800" y="1064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1" name="フローチャート : 判断 320"/>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2" name="テキスト ボックス 321"/>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16873</xdr:rowOff>
    </xdr:from>
    <xdr:to>
      <xdr:col>22</xdr:col>
      <xdr:colOff>203200</xdr:colOff>
      <xdr:row>62</xdr:row>
      <xdr:rowOff>22044</xdr:rowOff>
    </xdr:to>
    <xdr:cxnSp macro="">
      <xdr:nvCxnSpPr>
        <xdr:cNvPr id="323" name="直線コネクタ 322"/>
        <xdr:cNvCxnSpPr/>
      </xdr:nvCxnSpPr>
      <xdr:spPr>
        <a:xfrm flipV="1">
          <a:off x="14401800" y="1064677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24" name="フローチャート : 判断 323"/>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25" name="テキスト ボックス 324"/>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8255</xdr:rowOff>
    </xdr:from>
    <xdr:to>
      <xdr:col>21</xdr:col>
      <xdr:colOff>0</xdr:colOff>
      <xdr:row>62</xdr:row>
      <xdr:rowOff>22044</xdr:rowOff>
    </xdr:to>
    <xdr:cxnSp macro="">
      <xdr:nvCxnSpPr>
        <xdr:cNvPr id="326" name="直線コネクタ 325"/>
        <xdr:cNvCxnSpPr/>
      </xdr:nvCxnSpPr>
      <xdr:spPr>
        <a:xfrm>
          <a:off x="13512800" y="106381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27" name="フローチャート : 判断 326"/>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28" name="テキスト ボックス 327"/>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29" name="フローチャート : 判断 328"/>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0" name="テキスト ボックス 329"/>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19503</xdr:rowOff>
    </xdr:from>
    <xdr:to>
      <xdr:col>24</xdr:col>
      <xdr:colOff>609600</xdr:colOff>
      <xdr:row>62</xdr:row>
      <xdr:rowOff>121103</xdr:rowOff>
    </xdr:to>
    <xdr:sp macro="" textlink="">
      <xdr:nvSpPr>
        <xdr:cNvPr id="336" name="円/楕円 335"/>
        <xdr:cNvSpPr/>
      </xdr:nvSpPr>
      <xdr:spPr>
        <a:xfrm>
          <a:off x="169672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163030</xdr:rowOff>
    </xdr:from>
    <xdr:ext cx="762000" cy="259045"/>
    <xdr:sp macro="" textlink="">
      <xdr:nvSpPr>
        <xdr:cNvPr id="337" name="定員管理の状況該当値テキスト"/>
        <xdr:cNvSpPr txBox="1"/>
      </xdr:nvSpPr>
      <xdr:spPr>
        <a:xfrm>
          <a:off x="17106900" y="1062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161653</xdr:rowOff>
    </xdr:from>
    <xdr:to>
      <xdr:col>23</xdr:col>
      <xdr:colOff>457200</xdr:colOff>
      <xdr:row>62</xdr:row>
      <xdr:rowOff>91803</xdr:rowOff>
    </xdr:to>
    <xdr:sp macro="" textlink="">
      <xdr:nvSpPr>
        <xdr:cNvPr id="338" name="円/楕円 337"/>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101980</xdr:rowOff>
    </xdr:from>
    <xdr:ext cx="736600" cy="259045"/>
    <xdr:sp macro="" textlink="">
      <xdr:nvSpPr>
        <xdr:cNvPr id="339" name="テキスト ボックス 338"/>
        <xdr:cNvSpPr txBox="1"/>
      </xdr:nvSpPr>
      <xdr:spPr>
        <a:xfrm>
          <a:off x="15798800" y="1038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137523</xdr:rowOff>
    </xdr:from>
    <xdr:to>
      <xdr:col>22</xdr:col>
      <xdr:colOff>254000</xdr:colOff>
      <xdr:row>62</xdr:row>
      <xdr:rowOff>67673</xdr:rowOff>
    </xdr:to>
    <xdr:sp macro="" textlink="">
      <xdr:nvSpPr>
        <xdr:cNvPr id="340" name="円/楕円 339"/>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41" name="テキスト ボックス 340"/>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142694</xdr:rowOff>
    </xdr:from>
    <xdr:to>
      <xdr:col>21</xdr:col>
      <xdr:colOff>50800</xdr:colOff>
      <xdr:row>62</xdr:row>
      <xdr:rowOff>72844</xdr:rowOff>
    </xdr:to>
    <xdr:sp macro="" textlink="">
      <xdr:nvSpPr>
        <xdr:cNvPr id="342" name="円/楕円 341"/>
        <xdr:cNvSpPr/>
      </xdr:nvSpPr>
      <xdr:spPr>
        <a:xfrm>
          <a:off x="14351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83021</xdr:rowOff>
    </xdr:from>
    <xdr:ext cx="762000" cy="259045"/>
    <xdr:sp macro="" textlink="">
      <xdr:nvSpPr>
        <xdr:cNvPr id="343" name="テキスト ボックス 342"/>
        <xdr:cNvSpPr txBox="1"/>
      </xdr:nvSpPr>
      <xdr:spPr>
        <a:xfrm>
          <a:off x="14020800" y="1037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128905</xdr:rowOff>
    </xdr:from>
    <xdr:to>
      <xdr:col>19</xdr:col>
      <xdr:colOff>533400</xdr:colOff>
      <xdr:row>62</xdr:row>
      <xdr:rowOff>59055</xdr:rowOff>
    </xdr:to>
    <xdr:sp macro="" textlink="">
      <xdr:nvSpPr>
        <xdr:cNvPr id="344" name="円/楕円 343"/>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69232</xdr:rowOff>
    </xdr:from>
    <xdr:ext cx="762000" cy="259045"/>
    <xdr:sp macro="" textlink="">
      <xdr:nvSpPr>
        <xdr:cNvPr id="345" name="テキスト ボックス 344"/>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前年度と比べ増減なし，類似団体平均を</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ポイント下回っている。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lang="ja-JP" altLang="ja-JP" sz="1100">
              <a:solidFill>
                <a:schemeClr val="dk1"/>
              </a:solidFill>
              <a:latin typeface="+mn-lt"/>
              <a:ea typeface="+mn-ea"/>
              <a:cs typeface="+mn-cs"/>
            </a:rPr>
            <a:t>公共下水道事業への繰出金が増加したことで，単年度では前年度と比べ</a:t>
          </a:r>
          <a:r>
            <a:rPr lang="en-US" altLang="ja-JP" sz="1100">
              <a:solidFill>
                <a:schemeClr val="dk1"/>
              </a:solidFill>
              <a:latin typeface="+mn-lt"/>
              <a:ea typeface="+mn-ea"/>
              <a:cs typeface="+mn-cs"/>
            </a:rPr>
            <a:t>0.2</a:t>
          </a:r>
          <a:r>
            <a:rPr lang="ja-JP" altLang="ja-JP" sz="1100">
              <a:solidFill>
                <a:schemeClr val="dk1"/>
              </a:solidFill>
              <a:latin typeface="+mn-lt"/>
              <a:ea typeface="+mn-ea"/>
              <a:cs typeface="+mn-cs"/>
            </a:rPr>
            <a:t>ポイント上昇しており，低下傾向にあった実質公債費比率は上昇の兆候を見せている</a:t>
          </a:r>
          <a:r>
            <a:rPr kumimoji="1" lang="ja-JP"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　また，今後元利償還金や一部事務組合の起債償還に充てる負担金も増加する見込である。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4" name="直線コネクタ 373"/>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5"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6" name="直線コネクタ 375"/>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97367</xdr:rowOff>
    </xdr:to>
    <xdr:cxnSp macro="">
      <xdr:nvCxnSpPr>
        <xdr:cNvPr id="379" name="直線コネクタ 378"/>
        <xdr:cNvCxnSpPr/>
      </xdr:nvCxnSpPr>
      <xdr:spPr>
        <a:xfrm>
          <a:off x="16179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0"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1" name="フローチャート : 判断 380"/>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39</xdr:row>
      <xdr:rowOff>145627</xdr:rowOff>
    </xdr:to>
    <xdr:cxnSp macro="">
      <xdr:nvCxnSpPr>
        <xdr:cNvPr id="382" name="直線コネクタ 381"/>
        <xdr:cNvCxnSpPr/>
      </xdr:nvCxnSpPr>
      <xdr:spPr>
        <a:xfrm flipV="1">
          <a:off x="15290800" y="6783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3" name="フローチャート : 判断 382"/>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4" name="テキスト ボックス 383"/>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145627</xdr:rowOff>
    </xdr:from>
    <xdr:to>
      <xdr:col>22</xdr:col>
      <xdr:colOff>203200</xdr:colOff>
      <xdr:row>40</xdr:row>
      <xdr:rowOff>14394</xdr:rowOff>
    </xdr:to>
    <xdr:cxnSp macro="">
      <xdr:nvCxnSpPr>
        <xdr:cNvPr id="385" name="直線コネクタ 384"/>
        <xdr:cNvCxnSpPr/>
      </xdr:nvCxnSpPr>
      <xdr:spPr>
        <a:xfrm flipV="1">
          <a:off x="14401800" y="68321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6" name="フローチャート : 判断 385"/>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7" name="テキスト ボックス 386"/>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14394</xdr:rowOff>
    </xdr:from>
    <xdr:to>
      <xdr:col>21</xdr:col>
      <xdr:colOff>0</xdr:colOff>
      <xdr:row>40</xdr:row>
      <xdr:rowOff>46567</xdr:rowOff>
    </xdr:to>
    <xdr:cxnSp macro="">
      <xdr:nvCxnSpPr>
        <xdr:cNvPr id="388" name="直線コネクタ 387"/>
        <xdr:cNvCxnSpPr/>
      </xdr:nvCxnSpPr>
      <xdr:spPr>
        <a:xfrm flipV="1">
          <a:off x="13512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9" name="フローチャート : 判断 388"/>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0" name="テキスト ボックス 389"/>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1" name="フローチャート : 判断 390"/>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2" name="テキスト ボックス 391"/>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8" name="円/楕円 397"/>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399"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0" name="円/楕円 399"/>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1" name="テキスト ボックス 400"/>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94827</xdr:rowOff>
    </xdr:from>
    <xdr:to>
      <xdr:col>22</xdr:col>
      <xdr:colOff>254000</xdr:colOff>
      <xdr:row>40</xdr:row>
      <xdr:rowOff>24977</xdr:rowOff>
    </xdr:to>
    <xdr:sp macro="" textlink="">
      <xdr:nvSpPr>
        <xdr:cNvPr id="402" name="円/楕円 401"/>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35154</xdr:rowOff>
    </xdr:from>
    <xdr:ext cx="762000" cy="259045"/>
    <xdr:sp macro="" textlink="">
      <xdr:nvSpPr>
        <xdr:cNvPr id="403" name="テキスト ボックス 402"/>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135044</xdr:rowOff>
    </xdr:from>
    <xdr:to>
      <xdr:col>21</xdr:col>
      <xdr:colOff>50800</xdr:colOff>
      <xdr:row>40</xdr:row>
      <xdr:rowOff>65194</xdr:rowOff>
    </xdr:to>
    <xdr:sp macro="" textlink="">
      <xdr:nvSpPr>
        <xdr:cNvPr id="404" name="円/楕円 403"/>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75371</xdr:rowOff>
    </xdr:from>
    <xdr:ext cx="762000" cy="259045"/>
    <xdr:sp macro="" textlink="">
      <xdr:nvSpPr>
        <xdr:cNvPr id="405" name="テキスト ボックス 404"/>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406" name="円/楕円 405"/>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107544</xdr:rowOff>
    </xdr:from>
    <xdr:ext cx="762000" cy="259045"/>
    <xdr:sp macro="" textlink="">
      <xdr:nvSpPr>
        <xdr:cNvPr id="407" name="テキスト ボックス 406"/>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臨時財政対策債や小中一貫校整備事業等に係る起債の影響で市債残高が増加したこと，及び</a:t>
          </a:r>
          <a:r>
            <a:rPr lang="ja-JP" altLang="ja-JP" sz="1100">
              <a:solidFill>
                <a:schemeClr val="dk1"/>
              </a:solidFill>
              <a:latin typeface="+mn-lt"/>
              <a:ea typeface="+mn-ea"/>
              <a:cs typeface="+mn-cs"/>
            </a:rPr>
            <a:t>公共下水道事業に係る公営企業債等繰入見込額の増加</a:t>
          </a:r>
          <a:r>
            <a:rPr kumimoji="1" lang="ja-JP" altLang="ja-JP" sz="1100">
              <a:solidFill>
                <a:schemeClr val="dk1"/>
              </a:solidFill>
              <a:latin typeface="+mn-lt"/>
              <a:ea typeface="+mn-ea"/>
              <a:cs typeface="+mn-cs"/>
            </a:rPr>
            <a:t>により，前年度と比べ</a:t>
          </a:r>
          <a:r>
            <a:rPr kumimoji="1" lang="en-US" altLang="ja-JP" sz="1100">
              <a:solidFill>
                <a:schemeClr val="dk1"/>
              </a:solidFill>
              <a:latin typeface="+mn-lt"/>
              <a:ea typeface="+mn-ea"/>
              <a:cs typeface="+mn-cs"/>
            </a:rPr>
            <a:t>8.3</a:t>
          </a:r>
          <a:r>
            <a:rPr kumimoji="1" lang="ja-JP" altLang="ja-JP" sz="1100">
              <a:solidFill>
                <a:schemeClr val="dk1"/>
              </a:solidFill>
              <a:latin typeface="+mn-lt"/>
              <a:ea typeface="+mn-ea"/>
              <a:cs typeface="+mn-cs"/>
            </a:rPr>
            <a:t>ポイント上昇した。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今後も公共施設の更新などにより，市債の発行額が多額となる見込である。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2" name="直線コネクタ 431"/>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3"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4" name="直線コネクタ 433"/>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51149</xdr:rowOff>
    </xdr:from>
    <xdr:to>
      <xdr:col>24</xdr:col>
      <xdr:colOff>558800</xdr:colOff>
      <xdr:row>16</xdr:row>
      <xdr:rowOff>101219</xdr:rowOff>
    </xdr:to>
    <xdr:cxnSp macro="">
      <xdr:nvCxnSpPr>
        <xdr:cNvPr id="437" name="直線コネクタ 436"/>
        <xdr:cNvCxnSpPr/>
      </xdr:nvCxnSpPr>
      <xdr:spPr>
        <a:xfrm>
          <a:off x="16179800" y="2794349"/>
          <a:ext cx="8382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38"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39" name="フローチャート : 判断 438"/>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25210</xdr:rowOff>
    </xdr:from>
    <xdr:to>
      <xdr:col>23</xdr:col>
      <xdr:colOff>406400</xdr:colOff>
      <xdr:row>16</xdr:row>
      <xdr:rowOff>51149</xdr:rowOff>
    </xdr:to>
    <xdr:cxnSp macro="">
      <xdr:nvCxnSpPr>
        <xdr:cNvPr id="440" name="直線コネクタ 439"/>
        <xdr:cNvCxnSpPr/>
      </xdr:nvCxnSpPr>
      <xdr:spPr>
        <a:xfrm>
          <a:off x="15290800" y="2768410"/>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1" name="フローチャート : 判断 440"/>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59453</xdr:rowOff>
    </xdr:from>
    <xdr:ext cx="736600" cy="259045"/>
    <xdr:sp macro="" textlink="">
      <xdr:nvSpPr>
        <xdr:cNvPr id="442" name="テキスト ボックス 441"/>
        <xdr:cNvSpPr txBox="1"/>
      </xdr:nvSpPr>
      <xdr:spPr>
        <a:xfrm>
          <a:off x="15798800" y="297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12541</xdr:rowOff>
    </xdr:from>
    <xdr:to>
      <xdr:col>22</xdr:col>
      <xdr:colOff>203200</xdr:colOff>
      <xdr:row>16</xdr:row>
      <xdr:rowOff>25210</xdr:rowOff>
    </xdr:to>
    <xdr:cxnSp macro="">
      <xdr:nvCxnSpPr>
        <xdr:cNvPr id="443" name="直線コネクタ 442"/>
        <xdr:cNvCxnSpPr/>
      </xdr:nvCxnSpPr>
      <xdr:spPr>
        <a:xfrm>
          <a:off x="14401800" y="2755741"/>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44" name="フローチャート : 判断 443"/>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86599</xdr:rowOff>
    </xdr:from>
    <xdr:ext cx="762000" cy="259045"/>
    <xdr:sp macro="" textlink="">
      <xdr:nvSpPr>
        <xdr:cNvPr id="445" name="テキスト ボックス 444"/>
        <xdr:cNvSpPr txBox="1"/>
      </xdr:nvSpPr>
      <xdr:spPr>
        <a:xfrm>
          <a:off x="14909800" y="300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12541</xdr:rowOff>
    </xdr:from>
    <xdr:to>
      <xdr:col>21</xdr:col>
      <xdr:colOff>0</xdr:colOff>
      <xdr:row>16</xdr:row>
      <xdr:rowOff>33655</xdr:rowOff>
    </xdr:to>
    <xdr:cxnSp macro="">
      <xdr:nvCxnSpPr>
        <xdr:cNvPr id="446" name="直線コネクタ 445"/>
        <xdr:cNvCxnSpPr/>
      </xdr:nvCxnSpPr>
      <xdr:spPr>
        <a:xfrm flipV="1">
          <a:off x="13512800" y="2755741"/>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47" name="フローチャート : 判断 446"/>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152354</xdr:rowOff>
    </xdr:from>
    <xdr:ext cx="762000" cy="259045"/>
    <xdr:sp macro="" textlink="">
      <xdr:nvSpPr>
        <xdr:cNvPr id="448" name="テキスト ボックス 447"/>
        <xdr:cNvSpPr txBox="1"/>
      </xdr:nvSpPr>
      <xdr:spPr>
        <a:xfrm>
          <a:off x="14020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49" name="フローチャート : 判断 448"/>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53897</xdr:rowOff>
    </xdr:from>
    <xdr:ext cx="762000" cy="259045"/>
    <xdr:sp macro="" textlink="">
      <xdr:nvSpPr>
        <xdr:cNvPr id="450" name="テキスト ボックス 449"/>
        <xdr:cNvSpPr txBox="1"/>
      </xdr:nvSpPr>
      <xdr:spPr>
        <a:xfrm>
          <a:off x="13131800" y="31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50419</xdr:rowOff>
    </xdr:from>
    <xdr:to>
      <xdr:col>24</xdr:col>
      <xdr:colOff>609600</xdr:colOff>
      <xdr:row>16</xdr:row>
      <xdr:rowOff>152019</xdr:rowOff>
    </xdr:to>
    <xdr:sp macro="" textlink="">
      <xdr:nvSpPr>
        <xdr:cNvPr id="456" name="円/楕円 455"/>
        <xdr:cNvSpPr/>
      </xdr:nvSpPr>
      <xdr:spPr>
        <a:xfrm>
          <a:off x="169672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66946</xdr:rowOff>
    </xdr:from>
    <xdr:ext cx="762000" cy="259045"/>
    <xdr:sp macro="" textlink="">
      <xdr:nvSpPr>
        <xdr:cNvPr id="457" name="将来負担の状況該当値テキスト"/>
        <xdr:cNvSpPr txBox="1"/>
      </xdr:nvSpPr>
      <xdr:spPr>
        <a:xfrm>
          <a:off x="17106900" y="2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349</xdr:rowOff>
    </xdr:from>
    <xdr:to>
      <xdr:col>23</xdr:col>
      <xdr:colOff>457200</xdr:colOff>
      <xdr:row>16</xdr:row>
      <xdr:rowOff>101949</xdr:rowOff>
    </xdr:to>
    <xdr:sp macro="" textlink="">
      <xdr:nvSpPr>
        <xdr:cNvPr id="458" name="円/楕円 457"/>
        <xdr:cNvSpPr/>
      </xdr:nvSpPr>
      <xdr:spPr>
        <a:xfrm>
          <a:off x="16129000" y="2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112126</xdr:rowOff>
    </xdr:from>
    <xdr:ext cx="736600" cy="259045"/>
    <xdr:sp macro="" textlink="">
      <xdr:nvSpPr>
        <xdr:cNvPr id="459" name="テキスト ボックス 458"/>
        <xdr:cNvSpPr txBox="1"/>
      </xdr:nvSpPr>
      <xdr:spPr>
        <a:xfrm>
          <a:off x="15798800" y="2512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145860</xdr:rowOff>
    </xdr:from>
    <xdr:to>
      <xdr:col>22</xdr:col>
      <xdr:colOff>254000</xdr:colOff>
      <xdr:row>16</xdr:row>
      <xdr:rowOff>76010</xdr:rowOff>
    </xdr:to>
    <xdr:sp macro="" textlink="">
      <xdr:nvSpPr>
        <xdr:cNvPr id="460" name="円/楕円 459"/>
        <xdr:cNvSpPr/>
      </xdr:nvSpPr>
      <xdr:spPr>
        <a:xfrm>
          <a:off x="15240000" y="27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86187</xdr:rowOff>
    </xdr:from>
    <xdr:ext cx="762000" cy="259045"/>
    <xdr:sp macro="" textlink="">
      <xdr:nvSpPr>
        <xdr:cNvPr id="461" name="テキスト ボックス 460"/>
        <xdr:cNvSpPr txBox="1"/>
      </xdr:nvSpPr>
      <xdr:spPr>
        <a:xfrm>
          <a:off x="14909800" y="24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133191</xdr:rowOff>
    </xdr:from>
    <xdr:to>
      <xdr:col>21</xdr:col>
      <xdr:colOff>50800</xdr:colOff>
      <xdr:row>16</xdr:row>
      <xdr:rowOff>63341</xdr:rowOff>
    </xdr:to>
    <xdr:sp macro="" textlink="">
      <xdr:nvSpPr>
        <xdr:cNvPr id="462" name="円/楕円 461"/>
        <xdr:cNvSpPr/>
      </xdr:nvSpPr>
      <xdr:spPr>
        <a:xfrm>
          <a:off x="14351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73518</xdr:rowOff>
    </xdr:from>
    <xdr:ext cx="762000" cy="259045"/>
    <xdr:sp macro="" textlink="">
      <xdr:nvSpPr>
        <xdr:cNvPr id="463" name="テキスト ボックス 462"/>
        <xdr:cNvSpPr txBox="1"/>
      </xdr:nvSpPr>
      <xdr:spPr>
        <a:xfrm>
          <a:off x="14020800" y="247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154305</xdr:rowOff>
    </xdr:from>
    <xdr:to>
      <xdr:col>19</xdr:col>
      <xdr:colOff>533400</xdr:colOff>
      <xdr:row>16</xdr:row>
      <xdr:rowOff>84455</xdr:rowOff>
    </xdr:to>
    <xdr:sp macro="" textlink="">
      <xdr:nvSpPr>
        <xdr:cNvPr id="464" name="円/楕円 463"/>
        <xdr:cNvSpPr/>
      </xdr:nvSpPr>
      <xdr:spPr>
        <a:xfrm>
          <a:off x="13462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94632</xdr:rowOff>
    </xdr:from>
    <xdr:ext cx="762000" cy="259045"/>
    <xdr:sp macro="" textlink="">
      <xdr:nvSpPr>
        <xdr:cNvPr id="465" name="テキスト ボックス 464"/>
        <xdr:cNvSpPr txBox="1"/>
      </xdr:nvSpPr>
      <xdr:spPr>
        <a:xfrm>
          <a:off x="131318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27,222
27,050
118.23
12,626,238
12,495,740
86,260
7,189,267
11,733,018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人件費に係る経常収支比率は</a:t>
          </a:r>
          <a:r>
            <a:rPr kumimoji="1" lang="en-US" altLang="ja-JP" sz="1100">
              <a:solidFill>
                <a:schemeClr val="dk1"/>
              </a:solidFill>
              <a:latin typeface="+mn-lt"/>
              <a:ea typeface="+mn-ea"/>
              <a:cs typeface="+mn-cs"/>
            </a:rPr>
            <a:t>27.3</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ポイント低下したものの，類似団体平均を大きく上回り，依然高い水準にある。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今後も経常経費削減のため，人件費の抑制に取り組む必要がある。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165862</xdr:rowOff>
    </xdr:from>
    <xdr:to>
      <xdr:col>7</xdr:col>
      <xdr:colOff>15875</xdr:colOff>
      <xdr:row>40</xdr:row>
      <xdr:rowOff>67564</xdr:rowOff>
    </xdr:to>
    <xdr:cxnSp macro="">
      <xdr:nvCxnSpPr>
        <xdr:cNvPr id="64" name="直線コネクタ 63"/>
        <xdr:cNvCxnSpPr/>
      </xdr:nvCxnSpPr>
      <xdr:spPr>
        <a:xfrm flipV="1">
          <a:off x="3987800" y="68524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138430</xdr:rowOff>
    </xdr:from>
    <xdr:to>
      <xdr:col>5</xdr:col>
      <xdr:colOff>549275</xdr:colOff>
      <xdr:row>40</xdr:row>
      <xdr:rowOff>67564</xdr:rowOff>
    </xdr:to>
    <xdr:cxnSp macro="">
      <xdr:nvCxnSpPr>
        <xdr:cNvPr id="67" name="直線コネクタ 66"/>
        <xdr:cNvCxnSpPr/>
      </xdr:nvCxnSpPr>
      <xdr:spPr>
        <a:xfrm>
          <a:off x="3098800" y="68249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78249</xdr:rowOff>
    </xdr:from>
    <xdr:ext cx="736600" cy="259045"/>
    <xdr:sp macro="" textlink="">
      <xdr:nvSpPr>
        <xdr:cNvPr id="69" name="テキスト ボックス 68"/>
        <xdr:cNvSpPr txBox="1"/>
      </xdr:nvSpPr>
      <xdr:spPr>
        <a:xfrm>
          <a:off x="3606800" y="625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41</xdr:row>
      <xdr:rowOff>69850</xdr:rowOff>
    </xdr:to>
    <xdr:cxnSp macro="">
      <xdr:nvCxnSpPr>
        <xdr:cNvPr id="70" name="直線コネクタ 69"/>
        <xdr:cNvCxnSpPr/>
      </xdr:nvCxnSpPr>
      <xdr:spPr>
        <a:xfrm flipV="1">
          <a:off x="2209800" y="68249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59961</xdr:rowOff>
    </xdr:from>
    <xdr:ext cx="762000" cy="259045"/>
    <xdr:sp macro="" textlink="">
      <xdr:nvSpPr>
        <xdr:cNvPr id="72" name="テキスト ボックス 71"/>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5842</xdr:rowOff>
    </xdr:from>
    <xdr:to>
      <xdr:col>3</xdr:col>
      <xdr:colOff>142875</xdr:colOff>
      <xdr:row>41</xdr:row>
      <xdr:rowOff>69850</xdr:rowOff>
    </xdr:to>
    <xdr:cxnSp macro="">
      <xdr:nvCxnSpPr>
        <xdr:cNvPr id="73" name="直線コネクタ 72"/>
        <xdr:cNvCxnSpPr/>
      </xdr:nvCxnSpPr>
      <xdr:spPr>
        <a:xfrm>
          <a:off x="1320800" y="7035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7383</xdr:rowOff>
    </xdr:from>
    <xdr:ext cx="762000" cy="259045"/>
    <xdr:sp macro="" textlink="">
      <xdr:nvSpPr>
        <xdr:cNvPr id="77" name="テキスト ボックス 76"/>
        <xdr:cNvSpPr txBox="1"/>
      </xdr:nvSpPr>
      <xdr:spPr>
        <a:xfrm>
          <a:off x="939800" y="635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115062</xdr:rowOff>
    </xdr:from>
    <xdr:to>
      <xdr:col>7</xdr:col>
      <xdr:colOff>66675</xdr:colOff>
      <xdr:row>40</xdr:row>
      <xdr:rowOff>45212</xdr:rowOff>
    </xdr:to>
    <xdr:sp macro="" textlink="">
      <xdr:nvSpPr>
        <xdr:cNvPr id="83" name="円/楕円 82"/>
        <xdr:cNvSpPr/>
      </xdr:nvSpPr>
      <xdr:spPr>
        <a:xfrm>
          <a:off x="4775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87139</xdr:rowOff>
    </xdr:from>
    <xdr:ext cx="762000" cy="259045"/>
    <xdr:sp macro="" textlink="">
      <xdr:nvSpPr>
        <xdr:cNvPr id="84" name="人件費該当値テキスト"/>
        <xdr:cNvSpPr txBox="1"/>
      </xdr:nvSpPr>
      <xdr:spPr>
        <a:xfrm>
          <a:off x="4914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16764</xdr:rowOff>
    </xdr:from>
    <xdr:to>
      <xdr:col>5</xdr:col>
      <xdr:colOff>600075</xdr:colOff>
      <xdr:row>40</xdr:row>
      <xdr:rowOff>118364</xdr:rowOff>
    </xdr:to>
    <xdr:sp macro="" textlink="">
      <xdr:nvSpPr>
        <xdr:cNvPr id="85" name="円/楕円 84"/>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103141</xdr:rowOff>
    </xdr:from>
    <xdr:ext cx="736600" cy="259045"/>
    <xdr:sp macro="" textlink="">
      <xdr:nvSpPr>
        <xdr:cNvPr id="86" name="テキスト ボックス 85"/>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7" name="円/楕円 86"/>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88" name="テキスト ボックス 87"/>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89" name="円/楕円 88"/>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0" name="テキスト ボックス 89"/>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126492</xdr:rowOff>
    </xdr:from>
    <xdr:to>
      <xdr:col>1</xdr:col>
      <xdr:colOff>676275</xdr:colOff>
      <xdr:row>41</xdr:row>
      <xdr:rowOff>56642</xdr:rowOff>
    </xdr:to>
    <xdr:sp macro="" textlink="">
      <xdr:nvSpPr>
        <xdr:cNvPr id="91" name="円/楕円 90"/>
        <xdr:cNvSpPr/>
      </xdr:nvSpPr>
      <xdr:spPr>
        <a:xfrm>
          <a:off x="1270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41419</xdr:rowOff>
    </xdr:from>
    <xdr:ext cx="762000" cy="259045"/>
    <xdr:sp macro="" textlink="">
      <xdr:nvSpPr>
        <xdr:cNvPr id="92" name="テキスト ボックス 91"/>
        <xdr:cNvSpPr txBox="1"/>
      </xdr:nvSpPr>
      <xdr:spPr>
        <a:xfrm>
          <a:off x="939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物件費に係る経常収支比率は</a:t>
          </a:r>
          <a:r>
            <a:rPr kumimoji="1" lang="en-US" altLang="ja-JP" sz="1100">
              <a:solidFill>
                <a:schemeClr val="dk1"/>
              </a:solidFill>
              <a:latin typeface="+mn-lt"/>
              <a:ea typeface="+mn-ea"/>
              <a:cs typeface="+mn-cs"/>
            </a:rPr>
            <a:t>15.9</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ポイント上昇し，依然類似団体平均を上回っている。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学校給食センターや道の駅等の施設運営を委託しているため，物件費が上昇している。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今後は，公共施設の整理統合等，物件費の抑制に向けた取組を推進する必要がある。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17</xdr:row>
      <xdr:rowOff>4536</xdr:rowOff>
    </xdr:to>
    <xdr:cxnSp macro="">
      <xdr:nvCxnSpPr>
        <xdr:cNvPr id="127" name="直線コネクタ 126"/>
        <xdr:cNvCxnSpPr/>
      </xdr:nvCxnSpPr>
      <xdr:spPr>
        <a:xfrm>
          <a:off x="15671800" y="28103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67129</xdr:rowOff>
    </xdr:to>
    <xdr:cxnSp macro="">
      <xdr:nvCxnSpPr>
        <xdr:cNvPr id="130" name="直線コネクタ 129"/>
        <xdr:cNvCxnSpPr/>
      </xdr:nvCxnSpPr>
      <xdr:spPr>
        <a:xfrm>
          <a:off x="14782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32" name="テキスト ボックス 13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34471</xdr:rowOff>
    </xdr:to>
    <xdr:cxnSp macro="">
      <xdr:nvCxnSpPr>
        <xdr:cNvPr id="133" name="直線コネクタ 132"/>
        <xdr:cNvCxnSpPr/>
      </xdr:nvCxnSpPr>
      <xdr:spPr>
        <a:xfrm>
          <a:off x="13893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35" name="テキスト ボックス 134"/>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151493</xdr:rowOff>
    </xdr:to>
    <xdr:cxnSp macro="">
      <xdr:nvCxnSpPr>
        <xdr:cNvPr id="136" name="直線コネクタ 135"/>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133548</xdr:rowOff>
    </xdr:from>
    <xdr:ext cx="762000" cy="259045"/>
    <xdr:sp macro="" textlink="">
      <xdr:nvSpPr>
        <xdr:cNvPr id="138" name="テキスト ボックス 137"/>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100891</xdr:rowOff>
    </xdr:from>
    <xdr:ext cx="762000" cy="259045"/>
    <xdr:sp macro="" textlink="">
      <xdr:nvSpPr>
        <xdr:cNvPr id="140" name="テキスト ボックス 139"/>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6" name="円/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48" name="円/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49" name="テキスト ボックス 148"/>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0" name="円/楕円 149"/>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70048</xdr:rowOff>
    </xdr:from>
    <xdr:ext cx="762000" cy="259045"/>
    <xdr:sp macro="" textlink="">
      <xdr:nvSpPr>
        <xdr:cNvPr id="151" name="テキスト ボックス 150"/>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2" name="円/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3" name="テキスト ボックス 152"/>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4" name="円/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扶助費に係る経常収支比率は</a:t>
          </a:r>
          <a:r>
            <a:rPr kumimoji="1" lang="en-US" altLang="ja-JP" sz="1100">
              <a:solidFill>
                <a:schemeClr val="dk1"/>
              </a:solidFill>
              <a:latin typeface="+mn-lt"/>
              <a:ea typeface="+mn-ea"/>
              <a:cs typeface="+mn-cs"/>
            </a:rPr>
            <a:t>9.0</a:t>
          </a:r>
          <a:r>
            <a:rPr kumimoji="1" lang="ja-JP" altLang="ja-JP" sz="1100">
              <a:solidFill>
                <a:schemeClr val="dk1"/>
              </a:solidFill>
              <a:latin typeface="+mn-lt"/>
              <a:ea typeface="+mn-ea"/>
              <a:cs typeface="+mn-cs"/>
            </a:rPr>
            <a:t>％で，前年度と比べ増減なしであり，依然類似団体平均を上回っている。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今後も高齢化の進展による経費の増加が見込まれるため，資格審査の適正化や介護予防に取り組む必要がある。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78015</xdr:rowOff>
    </xdr:to>
    <xdr:cxnSp macro="">
      <xdr:nvCxnSpPr>
        <xdr:cNvPr id="190" name="直線コネクタ 189"/>
        <xdr:cNvCxnSpPr/>
      </xdr:nvCxnSpPr>
      <xdr:spPr>
        <a:xfrm>
          <a:off x="3987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78015</xdr:rowOff>
    </xdr:to>
    <xdr:cxnSp macro="">
      <xdr:nvCxnSpPr>
        <xdr:cNvPr id="193" name="直線コネクタ 192"/>
        <xdr:cNvCxnSpPr/>
      </xdr:nvCxnSpPr>
      <xdr:spPr>
        <a:xfrm>
          <a:off x="3098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56243</xdr:rowOff>
    </xdr:to>
    <xdr:cxnSp macro="">
      <xdr:nvCxnSpPr>
        <xdr:cNvPr id="196" name="直線コネクタ 195"/>
        <xdr:cNvCxnSpPr/>
      </xdr:nvCxnSpPr>
      <xdr:spPr>
        <a:xfrm flipV="1">
          <a:off x="2209800" y="958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56243</xdr:rowOff>
    </xdr:to>
    <xdr:cxnSp macro="">
      <xdr:nvCxnSpPr>
        <xdr:cNvPr id="199" name="直線コネクタ 198"/>
        <xdr:cNvCxnSpPr/>
      </xdr:nvCxnSpPr>
      <xdr:spPr>
        <a:xfrm>
          <a:off x="1320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7" name="円/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その他に係る経常収支比率は</a:t>
          </a:r>
          <a:r>
            <a:rPr kumimoji="1" lang="en-US" altLang="ja-JP" sz="1100">
              <a:solidFill>
                <a:schemeClr val="dk1"/>
              </a:solidFill>
              <a:latin typeface="+mn-lt"/>
              <a:ea typeface="+mn-ea"/>
              <a:cs typeface="+mn-cs"/>
            </a:rPr>
            <a:t>18.9</a:t>
          </a:r>
          <a:r>
            <a:rPr kumimoji="1" lang="ja-JP" altLang="ja-JP" sz="1100">
              <a:solidFill>
                <a:schemeClr val="dk1"/>
              </a:solidFill>
              <a:latin typeface="+mn-lt"/>
              <a:ea typeface="+mn-ea"/>
              <a:cs typeface="+mn-cs"/>
            </a:rPr>
            <a:t>％で，前年度と比べ増減なしであり，依然類似団体平均を上回っている。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公共下水道事業特別会計への繰出金等が高額であるため，公営企業の経営健全化により，繰出金の抑制に努める必要がある。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24130</xdr:rowOff>
    </xdr:to>
    <xdr:cxnSp macro="">
      <xdr:nvCxnSpPr>
        <xdr:cNvPr id="251" name="直線コネクタ 250"/>
        <xdr:cNvCxnSpPr/>
      </xdr:nvCxnSpPr>
      <xdr:spPr>
        <a:xfrm>
          <a:off x="15671800" y="10139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142240</xdr:rowOff>
    </xdr:from>
    <xdr:to>
      <xdr:col>22</xdr:col>
      <xdr:colOff>565150</xdr:colOff>
      <xdr:row>59</xdr:row>
      <xdr:rowOff>24130</xdr:rowOff>
    </xdr:to>
    <xdr:cxnSp macro="">
      <xdr:nvCxnSpPr>
        <xdr:cNvPr id="254" name="直線コネクタ 253"/>
        <xdr:cNvCxnSpPr/>
      </xdr:nvCxnSpPr>
      <xdr:spPr>
        <a:xfrm>
          <a:off x="14782800" y="1008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8890</xdr:rowOff>
    </xdr:to>
    <xdr:cxnSp macro="">
      <xdr:nvCxnSpPr>
        <xdr:cNvPr id="257" name="直線コネクタ 256"/>
        <xdr:cNvCxnSpPr/>
      </xdr:nvCxnSpPr>
      <xdr:spPr>
        <a:xfrm flipV="1">
          <a:off x="13893800" y="1008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59</xdr:row>
      <xdr:rowOff>8890</xdr:rowOff>
    </xdr:to>
    <xdr:cxnSp macro="">
      <xdr:nvCxnSpPr>
        <xdr:cNvPr id="260" name="直線コネクタ 259"/>
        <xdr:cNvCxnSpPr/>
      </xdr:nvCxnSpPr>
      <xdr:spPr>
        <a:xfrm>
          <a:off x="13004800" y="1001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70" name="円/楕円 269"/>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71"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72" name="円/楕円 271"/>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73" name="テキスト ボックス 272"/>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4" name="円/楕円 273"/>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5" name="テキスト ボックス 274"/>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129540</xdr:rowOff>
    </xdr:from>
    <xdr:to>
      <xdr:col>20</xdr:col>
      <xdr:colOff>209550</xdr:colOff>
      <xdr:row>59</xdr:row>
      <xdr:rowOff>59690</xdr:rowOff>
    </xdr:to>
    <xdr:sp macro="" textlink="">
      <xdr:nvSpPr>
        <xdr:cNvPr id="276" name="円/楕円 275"/>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44467</xdr:rowOff>
    </xdr:from>
    <xdr:ext cx="762000" cy="259045"/>
    <xdr:sp macro="" textlink="">
      <xdr:nvSpPr>
        <xdr:cNvPr id="277" name="テキスト ボックス 276"/>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8" name="円/楕円 277"/>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9" name="テキスト ボックス 278"/>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補助費等に係る経常収支比率は</a:t>
          </a:r>
          <a:r>
            <a:rPr kumimoji="1" lang="en-US" altLang="ja-JP" sz="1100">
              <a:solidFill>
                <a:schemeClr val="dk1"/>
              </a:solidFill>
              <a:latin typeface="+mn-lt"/>
              <a:ea typeface="+mn-ea"/>
              <a:cs typeface="+mn-cs"/>
            </a:rPr>
            <a:t>13.2</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ポイント低下したものの，依然類似団体平均を上回っている。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ごみ処理業務を一部事務組合で行っており，今後新施設建設が予定されていることから，補助費等の増が見込まれる。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19558</xdr:rowOff>
    </xdr:to>
    <xdr:cxnSp macro="">
      <xdr:nvCxnSpPr>
        <xdr:cNvPr id="309" name="直線コネクタ 308"/>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19558</xdr:rowOff>
    </xdr:to>
    <xdr:cxnSp macro="">
      <xdr:nvCxnSpPr>
        <xdr:cNvPr id="312" name="直線コネクタ 311"/>
        <xdr:cNvCxnSpPr/>
      </xdr:nvCxnSpPr>
      <xdr:spPr>
        <a:xfrm>
          <a:off x="14782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24130</xdr:rowOff>
    </xdr:to>
    <xdr:cxnSp macro="">
      <xdr:nvCxnSpPr>
        <xdr:cNvPr id="315" name="直線コネクタ 314"/>
        <xdr:cNvCxnSpPr/>
      </xdr:nvCxnSpPr>
      <xdr:spPr>
        <a:xfrm flipV="1">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24130</xdr:rowOff>
    </xdr:to>
    <xdr:cxnSp macro="">
      <xdr:nvCxnSpPr>
        <xdr:cNvPr id="318" name="直線コネクタ 317"/>
        <xdr:cNvCxnSpPr/>
      </xdr:nvCxnSpPr>
      <xdr:spPr>
        <a:xfrm>
          <a:off x="13004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8" name="円/楕円 327"/>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80281</xdr:rowOff>
    </xdr:from>
    <xdr:ext cx="762000" cy="259045"/>
    <xdr:sp macro="" textlink="">
      <xdr:nvSpPr>
        <xdr:cNvPr id="329" name="補助費等該当値テキスト"/>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2" name="円/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3" name="テキスト ボックス 332"/>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6" name="円/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公債費に係る経常収支比率は</a:t>
          </a:r>
          <a:r>
            <a:rPr kumimoji="1" lang="en-US" altLang="ja-JP" sz="1100">
              <a:solidFill>
                <a:schemeClr val="dk1"/>
              </a:solidFill>
              <a:latin typeface="+mn-lt"/>
              <a:ea typeface="+mn-ea"/>
              <a:cs typeface="+mn-cs"/>
            </a:rPr>
            <a:t>12.8</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ポイント低下し，類似団体平均を</a:t>
          </a:r>
          <a:r>
            <a:rPr kumimoji="1" lang="en-US" altLang="ja-JP" sz="1100">
              <a:solidFill>
                <a:schemeClr val="dk1"/>
              </a:solidFill>
              <a:latin typeface="+mn-lt"/>
              <a:ea typeface="+mn-ea"/>
              <a:cs typeface="+mn-cs"/>
            </a:rPr>
            <a:t>4.5</a:t>
          </a:r>
          <a:r>
            <a:rPr kumimoji="1" lang="ja-JP" altLang="ja-JP" sz="1100">
              <a:solidFill>
                <a:schemeClr val="dk1"/>
              </a:solidFill>
              <a:latin typeface="+mn-lt"/>
              <a:ea typeface="+mn-ea"/>
              <a:cs typeface="+mn-cs"/>
            </a:rPr>
            <a:t>ポイント下回っている。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今後は元利償還金の増により比率の上昇が見込まれるため，将来負担を考慮した市債の発行に努める必要がある。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81280</xdr:rowOff>
    </xdr:to>
    <xdr:cxnSp macro="">
      <xdr:nvCxnSpPr>
        <xdr:cNvPr id="370" name="直線コネクタ 369"/>
        <xdr:cNvCxnSpPr/>
      </xdr:nvCxnSpPr>
      <xdr:spPr>
        <a:xfrm flipV="1">
          <a:off x="3987800" y="12722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81280</xdr:rowOff>
    </xdr:to>
    <xdr:cxnSp macro="">
      <xdr:nvCxnSpPr>
        <xdr:cNvPr id="373" name="直線コネクタ 372"/>
        <xdr:cNvCxnSpPr/>
      </xdr:nvCxnSpPr>
      <xdr:spPr>
        <a:xfrm>
          <a:off x="3098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5" name="テキスト ボックス 374"/>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73660</xdr:rowOff>
    </xdr:from>
    <xdr:to>
      <xdr:col>4</xdr:col>
      <xdr:colOff>346075</xdr:colOff>
      <xdr:row>74</xdr:row>
      <xdr:rowOff>81280</xdr:rowOff>
    </xdr:to>
    <xdr:cxnSp macro="">
      <xdr:nvCxnSpPr>
        <xdr:cNvPr id="376" name="直線コネクタ 375"/>
        <xdr:cNvCxnSpPr/>
      </xdr:nvCxnSpPr>
      <xdr:spPr>
        <a:xfrm flipV="1">
          <a:off x="2209800" y="12760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78" name="テキスト ボックス 377"/>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81280</xdr:rowOff>
    </xdr:to>
    <xdr:cxnSp macro="">
      <xdr:nvCxnSpPr>
        <xdr:cNvPr id="379" name="直線コネクタ 378"/>
        <xdr:cNvCxnSpPr/>
      </xdr:nvCxnSpPr>
      <xdr:spPr>
        <a:xfrm>
          <a:off x="1320800" y="12730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1" name="テキスト ボックス 380"/>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3" name="テキスト ボックス 38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156210</xdr:rowOff>
    </xdr:from>
    <xdr:to>
      <xdr:col>7</xdr:col>
      <xdr:colOff>66675</xdr:colOff>
      <xdr:row>74</xdr:row>
      <xdr:rowOff>86360</xdr:rowOff>
    </xdr:to>
    <xdr:sp macro="" textlink="">
      <xdr:nvSpPr>
        <xdr:cNvPr id="389" name="円/楕円 388"/>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1287</xdr:rowOff>
    </xdr:from>
    <xdr:ext cx="762000" cy="259045"/>
    <xdr:sp macro="" textlink="">
      <xdr:nvSpPr>
        <xdr:cNvPr id="390"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91" name="円/楕円 390"/>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92" name="テキスト ボックス 391"/>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22860</xdr:rowOff>
    </xdr:from>
    <xdr:to>
      <xdr:col>4</xdr:col>
      <xdr:colOff>396875</xdr:colOff>
      <xdr:row>74</xdr:row>
      <xdr:rowOff>124460</xdr:rowOff>
    </xdr:to>
    <xdr:sp macro="" textlink="">
      <xdr:nvSpPr>
        <xdr:cNvPr id="393" name="円/楕円 392"/>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134637</xdr:rowOff>
    </xdr:from>
    <xdr:ext cx="762000" cy="259045"/>
    <xdr:sp macro="" textlink="">
      <xdr:nvSpPr>
        <xdr:cNvPr id="394" name="テキスト ボックス 393"/>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30480</xdr:rowOff>
    </xdr:from>
    <xdr:to>
      <xdr:col>3</xdr:col>
      <xdr:colOff>193675</xdr:colOff>
      <xdr:row>74</xdr:row>
      <xdr:rowOff>132080</xdr:rowOff>
    </xdr:to>
    <xdr:sp macro="" textlink="">
      <xdr:nvSpPr>
        <xdr:cNvPr id="395" name="円/楕円 394"/>
        <xdr:cNvSpPr/>
      </xdr:nvSpPr>
      <xdr:spPr>
        <a:xfrm>
          <a:off x="2159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142257</xdr:rowOff>
    </xdr:from>
    <xdr:ext cx="762000" cy="259045"/>
    <xdr:sp macro="" textlink="">
      <xdr:nvSpPr>
        <xdr:cNvPr id="396" name="テキスト ボックス 395"/>
        <xdr:cNvSpPr txBox="1"/>
      </xdr:nvSpPr>
      <xdr:spPr>
        <a:xfrm>
          <a:off x="1828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163830</xdr:rowOff>
    </xdr:from>
    <xdr:to>
      <xdr:col>1</xdr:col>
      <xdr:colOff>676275</xdr:colOff>
      <xdr:row>74</xdr:row>
      <xdr:rowOff>93980</xdr:rowOff>
    </xdr:to>
    <xdr:sp macro="" textlink="">
      <xdr:nvSpPr>
        <xdr:cNvPr id="397" name="円/楕円 396"/>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104157</xdr:rowOff>
    </xdr:from>
    <xdr:ext cx="762000" cy="259045"/>
    <xdr:sp macro="" textlink="">
      <xdr:nvSpPr>
        <xdr:cNvPr id="398" name="テキスト ボックス 397"/>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公債費以外に係る経常収支比率は</a:t>
          </a:r>
          <a:r>
            <a:rPr kumimoji="1" lang="en-US" altLang="ja-JP" sz="1100">
              <a:solidFill>
                <a:schemeClr val="dk1"/>
              </a:solidFill>
              <a:latin typeface="+mn-lt"/>
              <a:ea typeface="+mn-ea"/>
              <a:cs typeface="+mn-cs"/>
            </a:rPr>
            <a:t>84.3</a:t>
          </a:r>
          <a:r>
            <a:rPr kumimoji="1" lang="ja-JP" altLang="ja-JP" sz="1100">
              <a:solidFill>
                <a:schemeClr val="dk1"/>
              </a:solidFill>
              <a:latin typeface="+mn-lt"/>
              <a:ea typeface="+mn-ea"/>
              <a:cs typeface="+mn-cs"/>
            </a:rPr>
            <a:t>％で，前年度と比べ</a:t>
          </a:r>
          <a:r>
            <a:rPr kumimoji="1" lang="en-US" altLang="ja-JP" sz="1100">
              <a:solidFill>
                <a:schemeClr val="dk1"/>
              </a:solidFill>
              <a:latin typeface="+mn-lt"/>
              <a:ea typeface="+mn-ea"/>
              <a:cs typeface="+mn-cs"/>
            </a:rPr>
            <a:t>0.5</a:t>
          </a:r>
          <a:r>
            <a:rPr kumimoji="1" lang="ja-JP" altLang="ja-JP" sz="1100">
              <a:solidFill>
                <a:schemeClr val="dk1"/>
              </a:solidFill>
              <a:latin typeface="+mn-lt"/>
              <a:ea typeface="+mn-ea"/>
              <a:cs typeface="+mn-cs"/>
            </a:rPr>
            <a:t>ポイント低下したものの，類似団体平均を</a:t>
          </a:r>
          <a:r>
            <a:rPr kumimoji="1" lang="en-US" altLang="ja-JP" sz="1100">
              <a:solidFill>
                <a:schemeClr val="dk1"/>
              </a:solidFill>
              <a:latin typeface="+mn-lt"/>
              <a:ea typeface="+mn-ea"/>
              <a:cs typeface="+mn-cs"/>
            </a:rPr>
            <a:t>13.3</a:t>
          </a:r>
          <a:r>
            <a:rPr kumimoji="1" lang="ja-JP" altLang="ja-JP" sz="1100">
              <a:solidFill>
                <a:schemeClr val="dk1"/>
              </a:solidFill>
              <a:latin typeface="+mn-lt"/>
              <a:ea typeface="+mn-ea"/>
              <a:cs typeface="+mn-cs"/>
            </a:rPr>
            <a:t>ポイント上回り，類似団体内順位は最下位となっている。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引き続き，経常経費の抑制に向けた取組を継続する必要がある。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100330</xdr:rowOff>
    </xdr:from>
    <xdr:to>
      <xdr:col>24</xdr:col>
      <xdr:colOff>31750</xdr:colOff>
      <xdr:row>80</xdr:row>
      <xdr:rowOff>119380</xdr:rowOff>
    </xdr:to>
    <xdr:cxnSp macro="">
      <xdr:nvCxnSpPr>
        <xdr:cNvPr id="431" name="直線コネクタ 430"/>
        <xdr:cNvCxnSpPr/>
      </xdr:nvCxnSpPr>
      <xdr:spPr>
        <a:xfrm flipV="1">
          <a:off x="15671800" y="13816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142239</xdr:rowOff>
    </xdr:from>
    <xdr:to>
      <xdr:col>22</xdr:col>
      <xdr:colOff>565150</xdr:colOff>
      <xdr:row>80</xdr:row>
      <xdr:rowOff>119380</xdr:rowOff>
    </xdr:to>
    <xdr:cxnSp macro="">
      <xdr:nvCxnSpPr>
        <xdr:cNvPr id="434" name="直線コネクタ 433"/>
        <xdr:cNvCxnSpPr/>
      </xdr:nvCxnSpPr>
      <xdr:spPr>
        <a:xfrm>
          <a:off x="14782800" y="136867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142239</xdr:rowOff>
    </xdr:from>
    <xdr:to>
      <xdr:col>21</xdr:col>
      <xdr:colOff>361950</xdr:colOff>
      <xdr:row>80</xdr:row>
      <xdr:rowOff>149861</xdr:rowOff>
    </xdr:to>
    <xdr:cxnSp macro="">
      <xdr:nvCxnSpPr>
        <xdr:cNvPr id="437" name="直線コネクタ 436"/>
        <xdr:cNvCxnSpPr/>
      </xdr:nvCxnSpPr>
      <xdr:spPr>
        <a:xfrm flipV="1">
          <a:off x="13893800" y="1368678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16511</xdr:rowOff>
    </xdr:from>
    <xdr:to>
      <xdr:col>20</xdr:col>
      <xdr:colOff>158750</xdr:colOff>
      <xdr:row>80</xdr:row>
      <xdr:rowOff>149861</xdr:rowOff>
    </xdr:to>
    <xdr:cxnSp macro="">
      <xdr:nvCxnSpPr>
        <xdr:cNvPr id="440" name="直線コネクタ 439"/>
        <xdr:cNvCxnSpPr/>
      </xdr:nvCxnSpPr>
      <xdr:spPr>
        <a:xfrm>
          <a:off x="13004800" y="137325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49530</xdr:rowOff>
    </xdr:from>
    <xdr:to>
      <xdr:col>24</xdr:col>
      <xdr:colOff>82550</xdr:colOff>
      <xdr:row>80</xdr:row>
      <xdr:rowOff>151130</xdr:rowOff>
    </xdr:to>
    <xdr:sp macro="" textlink="">
      <xdr:nvSpPr>
        <xdr:cNvPr id="450" name="円/楕円 449"/>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129557</xdr:rowOff>
    </xdr:from>
    <xdr:ext cx="762000" cy="259045"/>
    <xdr:sp macro="" textlink="">
      <xdr:nvSpPr>
        <xdr:cNvPr id="451" name="公債費以外該当値テキスト"/>
        <xdr:cNvSpPr txBox="1"/>
      </xdr:nvSpPr>
      <xdr:spPr>
        <a:xfrm>
          <a:off x="16598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68580</xdr:rowOff>
    </xdr:from>
    <xdr:to>
      <xdr:col>22</xdr:col>
      <xdr:colOff>615950</xdr:colOff>
      <xdr:row>80</xdr:row>
      <xdr:rowOff>170180</xdr:rowOff>
    </xdr:to>
    <xdr:sp macro="" textlink="">
      <xdr:nvSpPr>
        <xdr:cNvPr id="452" name="円/楕円 451"/>
        <xdr:cNvSpPr/>
      </xdr:nvSpPr>
      <xdr:spPr>
        <a:xfrm>
          <a:off x="15621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154957</xdr:rowOff>
    </xdr:from>
    <xdr:ext cx="736600" cy="259045"/>
    <xdr:sp macro="" textlink="">
      <xdr:nvSpPr>
        <xdr:cNvPr id="453" name="テキスト ボックス 452"/>
        <xdr:cNvSpPr txBox="1"/>
      </xdr:nvSpPr>
      <xdr:spPr>
        <a:xfrm>
          <a:off x="15290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91439</xdr:rowOff>
    </xdr:from>
    <xdr:to>
      <xdr:col>21</xdr:col>
      <xdr:colOff>412750</xdr:colOff>
      <xdr:row>80</xdr:row>
      <xdr:rowOff>21589</xdr:rowOff>
    </xdr:to>
    <xdr:sp macro="" textlink="">
      <xdr:nvSpPr>
        <xdr:cNvPr id="454" name="円/楕円 453"/>
        <xdr:cNvSpPr/>
      </xdr:nvSpPr>
      <xdr:spPr>
        <a:xfrm>
          <a:off x="14732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6366</xdr:rowOff>
    </xdr:from>
    <xdr:ext cx="762000" cy="259045"/>
    <xdr:sp macro="" textlink="">
      <xdr:nvSpPr>
        <xdr:cNvPr id="455" name="テキスト ボックス 454"/>
        <xdr:cNvSpPr txBox="1"/>
      </xdr:nvSpPr>
      <xdr:spPr>
        <a:xfrm>
          <a:off x="14401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99061</xdr:rowOff>
    </xdr:from>
    <xdr:to>
      <xdr:col>20</xdr:col>
      <xdr:colOff>209550</xdr:colOff>
      <xdr:row>81</xdr:row>
      <xdr:rowOff>29211</xdr:rowOff>
    </xdr:to>
    <xdr:sp macro="" textlink="">
      <xdr:nvSpPr>
        <xdr:cNvPr id="456" name="円/楕円 455"/>
        <xdr:cNvSpPr/>
      </xdr:nvSpPr>
      <xdr:spPr>
        <a:xfrm>
          <a:off x="13843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13988</xdr:rowOff>
    </xdr:from>
    <xdr:ext cx="762000" cy="259045"/>
    <xdr:sp macro="" textlink="">
      <xdr:nvSpPr>
        <xdr:cNvPr id="457" name="テキスト ボックス 456"/>
        <xdr:cNvSpPr txBox="1"/>
      </xdr:nvSpPr>
      <xdr:spPr>
        <a:xfrm>
          <a:off x="13512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137161</xdr:rowOff>
    </xdr:from>
    <xdr:to>
      <xdr:col>19</xdr:col>
      <xdr:colOff>6350</xdr:colOff>
      <xdr:row>80</xdr:row>
      <xdr:rowOff>67311</xdr:rowOff>
    </xdr:to>
    <xdr:sp macro="" textlink="">
      <xdr:nvSpPr>
        <xdr:cNvPr id="458" name="円/楕円 457"/>
        <xdr:cNvSpPr/>
      </xdr:nvSpPr>
      <xdr:spPr>
        <a:xfrm>
          <a:off x="129540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52088</xdr:rowOff>
    </xdr:from>
    <xdr:ext cx="762000" cy="259045"/>
    <xdr:sp macro="" textlink="">
      <xdr:nvSpPr>
        <xdr:cNvPr id="459" name="テキスト ボックス 458"/>
        <xdr:cNvSpPr txBox="1"/>
      </xdr:nvSpPr>
      <xdr:spPr>
        <a:xfrm>
          <a:off x="12623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広島県竹原市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166986</xdr:rowOff>
    </xdr:from>
    <xdr:to>
      <xdr:col>4</xdr:col>
      <xdr:colOff>1117600</xdr:colOff>
      <xdr:row>15</xdr:row>
      <xdr:rowOff>27330</xdr:rowOff>
    </xdr:to>
    <xdr:cxnSp macro="">
      <xdr:nvCxnSpPr>
        <xdr:cNvPr id="50" name="直線コネクタ 49"/>
        <xdr:cNvCxnSpPr/>
      </xdr:nvCxnSpPr>
      <xdr:spPr bwMode="auto">
        <a:xfrm flipV="1">
          <a:off x="5003800" y="2614911"/>
          <a:ext cx="6477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27330</xdr:rowOff>
    </xdr:from>
    <xdr:to>
      <xdr:col>4</xdr:col>
      <xdr:colOff>469900</xdr:colOff>
      <xdr:row>15</xdr:row>
      <xdr:rowOff>108217</xdr:rowOff>
    </xdr:to>
    <xdr:cxnSp macro="">
      <xdr:nvCxnSpPr>
        <xdr:cNvPr id="53" name="直線コネクタ 52"/>
        <xdr:cNvCxnSpPr/>
      </xdr:nvCxnSpPr>
      <xdr:spPr bwMode="auto">
        <a:xfrm flipV="1">
          <a:off x="4305300" y="2646705"/>
          <a:ext cx="698500" cy="8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89033</xdr:rowOff>
    </xdr:from>
    <xdr:to>
      <xdr:col>3</xdr:col>
      <xdr:colOff>904875</xdr:colOff>
      <xdr:row>15</xdr:row>
      <xdr:rowOff>108217</xdr:rowOff>
    </xdr:to>
    <xdr:cxnSp macro="">
      <xdr:nvCxnSpPr>
        <xdr:cNvPr id="56" name="直線コネクタ 55"/>
        <xdr:cNvCxnSpPr/>
      </xdr:nvCxnSpPr>
      <xdr:spPr bwMode="auto">
        <a:xfrm>
          <a:off x="3606800" y="2708408"/>
          <a:ext cx="698500" cy="1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83928</xdr:rowOff>
    </xdr:from>
    <xdr:to>
      <xdr:col>3</xdr:col>
      <xdr:colOff>206375</xdr:colOff>
      <xdr:row>15</xdr:row>
      <xdr:rowOff>89033</xdr:rowOff>
    </xdr:to>
    <xdr:cxnSp macro="">
      <xdr:nvCxnSpPr>
        <xdr:cNvPr id="59" name="直線コネクタ 58"/>
        <xdr:cNvCxnSpPr/>
      </xdr:nvCxnSpPr>
      <xdr:spPr bwMode="auto">
        <a:xfrm>
          <a:off x="2908300" y="2703303"/>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116186</xdr:rowOff>
    </xdr:from>
    <xdr:to>
      <xdr:col>5</xdr:col>
      <xdr:colOff>34925</xdr:colOff>
      <xdr:row>15</xdr:row>
      <xdr:rowOff>46336</xdr:rowOff>
    </xdr:to>
    <xdr:sp macro="" textlink="">
      <xdr:nvSpPr>
        <xdr:cNvPr id="69" name="円/楕円 68"/>
        <xdr:cNvSpPr/>
      </xdr:nvSpPr>
      <xdr:spPr bwMode="auto">
        <a:xfrm>
          <a:off x="5600700" y="256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132713</xdr:rowOff>
    </xdr:from>
    <xdr:ext cx="762000" cy="259045"/>
    <xdr:sp macro="" textlink="">
      <xdr:nvSpPr>
        <xdr:cNvPr id="70" name="人口1人当たり決算額の推移該当値テキスト130"/>
        <xdr:cNvSpPr txBox="1"/>
      </xdr:nvSpPr>
      <xdr:spPr>
        <a:xfrm>
          <a:off x="5740400" y="240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89,401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147980</xdr:rowOff>
    </xdr:from>
    <xdr:to>
      <xdr:col>4</xdr:col>
      <xdr:colOff>520700</xdr:colOff>
      <xdr:row>15</xdr:row>
      <xdr:rowOff>78130</xdr:rowOff>
    </xdr:to>
    <xdr:sp macro="" textlink="">
      <xdr:nvSpPr>
        <xdr:cNvPr id="71" name="円/楕円 70"/>
        <xdr:cNvSpPr/>
      </xdr:nvSpPr>
      <xdr:spPr bwMode="auto">
        <a:xfrm>
          <a:off x="4953000" y="259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62907</xdr:rowOff>
    </xdr:from>
    <xdr:ext cx="736600" cy="259045"/>
    <xdr:sp macro="" textlink="">
      <xdr:nvSpPr>
        <xdr:cNvPr id="72" name="テキスト ボックス 71"/>
        <xdr:cNvSpPr txBox="1"/>
      </xdr:nvSpPr>
      <xdr:spPr>
        <a:xfrm>
          <a:off x="4622800" y="268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57417</xdr:rowOff>
    </xdr:from>
    <xdr:to>
      <xdr:col>3</xdr:col>
      <xdr:colOff>955675</xdr:colOff>
      <xdr:row>15</xdr:row>
      <xdr:rowOff>159017</xdr:rowOff>
    </xdr:to>
    <xdr:sp macro="" textlink="">
      <xdr:nvSpPr>
        <xdr:cNvPr id="73" name="円/楕円 72"/>
        <xdr:cNvSpPr/>
      </xdr:nvSpPr>
      <xdr:spPr bwMode="auto">
        <a:xfrm>
          <a:off x="4254500" y="267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143794</xdr:rowOff>
    </xdr:from>
    <xdr:ext cx="762000" cy="259045"/>
    <xdr:sp macro="" textlink="">
      <xdr:nvSpPr>
        <xdr:cNvPr id="74" name="テキスト ボックス 73"/>
        <xdr:cNvSpPr txBox="1"/>
      </xdr:nvSpPr>
      <xdr:spPr>
        <a:xfrm>
          <a:off x="3924300" y="27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83,486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38233</xdr:rowOff>
    </xdr:from>
    <xdr:to>
      <xdr:col>3</xdr:col>
      <xdr:colOff>257175</xdr:colOff>
      <xdr:row>15</xdr:row>
      <xdr:rowOff>139833</xdr:rowOff>
    </xdr:to>
    <xdr:sp macro="" textlink="">
      <xdr:nvSpPr>
        <xdr:cNvPr id="75" name="円/楕円 74"/>
        <xdr:cNvSpPr/>
      </xdr:nvSpPr>
      <xdr:spPr bwMode="auto">
        <a:xfrm>
          <a:off x="3556000" y="265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124610</xdr:rowOff>
    </xdr:from>
    <xdr:ext cx="762000" cy="259045"/>
    <xdr:sp macro="" textlink="">
      <xdr:nvSpPr>
        <xdr:cNvPr id="76" name="テキスト ボックス 75"/>
        <xdr:cNvSpPr txBox="1"/>
      </xdr:nvSpPr>
      <xdr:spPr>
        <a:xfrm>
          <a:off x="3225800" y="274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84,493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33128</xdr:rowOff>
    </xdr:from>
    <xdr:to>
      <xdr:col>2</xdr:col>
      <xdr:colOff>692150</xdr:colOff>
      <xdr:row>15</xdr:row>
      <xdr:rowOff>134728</xdr:rowOff>
    </xdr:to>
    <xdr:sp macro="" textlink="">
      <xdr:nvSpPr>
        <xdr:cNvPr id="77" name="円/楕円 76"/>
        <xdr:cNvSpPr/>
      </xdr:nvSpPr>
      <xdr:spPr bwMode="auto">
        <a:xfrm>
          <a:off x="2857500" y="265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119505</xdr:rowOff>
    </xdr:from>
    <xdr:ext cx="762000" cy="259045"/>
    <xdr:sp macro="" textlink="">
      <xdr:nvSpPr>
        <xdr:cNvPr id="78" name="テキスト ボックス 77"/>
        <xdr:cNvSpPr txBox="1"/>
      </xdr:nvSpPr>
      <xdr:spPr>
        <a:xfrm>
          <a:off x="2527300" y="273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65572</xdr:rowOff>
    </xdr:from>
    <xdr:to>
      <xdr:col>4</xdr:col>
      <xdr:colOff>1117600</xdr:colOff>
      <xdr:row>36</xdr:row>
      <xdr:rowOff>102409</xdr:rowOff>
    </xdr:to>
    <xdr:cxnSp macro="">
      <xdr:nvCxnSpPr>
        <xdr:cNvPr id="114" name="直線コネクタ 113"/>
        <xdr:cNvCxnSpPr/>
      </xdr:nvCxnSpPr>
      <xdr:spPr bwMode="auto">
        <a:xfrm flipV="1">
          <a:off x="5003800" y="7018822"/>
          <a:ext cx="64770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102409</xdr:rowOff>
    </xdr:from>
    <xdr:to>
      <xdr:col>4</xdr:col>
      <xdr:colOff>469900</xdr:colOff>
      <xdr:row>36</xdr:row>
      <xdr:rowOff>118770</xdr:rowOff>
    </xdr:to>
    <xdr:cxnSp macro="">
      <xdr:nvCxnSpPr>
        <xdr:cNvPr id="117" name="直線コネクタ 116"/>
        <xdr:cNvCxnSpPr/>
      </xdr:nvCxnSpPr>
      <xdr:spPr bwMode="auto">
        <a:xfrm flipV="1">
          <a:off x="4305300" y="7055659"/>
          <a:ext cx="698500" cy="1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199831</xdr:rowOff>
    </xdr:from>
    <xdr:ext cx="736600" cy="259045"/>
    <xdr:sp macro="" textlink="">
      <xdr:nvSpPr>
        <xdr:cNvPr id="119" name="テキスト ボックス 118"/>
        <xdr:cNvSpPr txBox="1"/>
      </xdr:nvSpPr>
      <xdr:spPr>
        <a:xfrm>
          <a:off x="4622800" y="646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106328</xdr:rowOff>
    </xdr:from>
    <xdr:to>
      <xdr:col>3</xdr:col>
      <xdr:colOff>904875</xdr:colOff>
      <xdr:row>36</xdr:row>
      <xdr:rowOff>118770</xdr:rowOff>
    </xdr:to>
    <xdr:cxnSp macro="">
      <xdr:nvCxnSpPr>
        <xdr:cNvPr id="120" name="直線コネクタ 119"/>
        <xdr:cNvCxnSpPr/>
      </xdr:nvCxnSpPr>
      <xdr:spPr bwMode="auto">
        <a:xfrm>
          <a:off x="3606800" y="7059578"/>
          <a:ext cx="698500" cy="12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119038</xdr:rowOff>
    </xdr:from>
    <xdr:ext cx="762000" cy="259045"/>
    <xdr:sp macro="" textlink="">
      <xdr:nvSpPr>
        <xdr:cNvPr id="122" name="テキスト ボックス 121"/>
        <xdr:cNvSpPr txBox="1"/>
      </xdr:nvSpPr>
      <xdr:spPr>
        <a:xfrm>
          <a:off x="3924300" y="63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336038</xdr:rowOff>
    </xdr:from>
    <xdr:to>
      <xdr:col>3</xdr:col>
      <xdr:colOff>206375</xdr:colOff>
      <xdr:row>36</xdr:row>
      <xdr:rowOff>106328</xdr:rowOff>
    </xdr:to>
    <xdr:cxnSp macro="">
      <xdr:nvCxnSpPr>
        <xdr:cNvPr id="123" name="直線コネクタ 122"/>
        <xdr:cNvCxnSpPr/>
      </xdr:nvCxnSpPr>
      <xdr:spPr bwMode="auto">
        <a:xfrm>
          <a:off x="2908300" y="6946388"/>
          <a:ext cx="698500" cy="113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55618</xdr:rowOff>
    </xdr:from>
    <xdr:ext cx="762000" cy="259045"/>
    <xdr:sp macro="" textlink="">
      <xdr:nvSpPr>
        <xdr:cNvPr id="125" name="テキスト ボックス 124"/>
        <xdr:cNvSpPr txBox="1"/>
      </xdr:nvSpPr>
      <xdr:spPr>
        <a:xfrm>
          <a:off x="3225800" y="63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313609</xdr:rowOff>
    </xdr:from>
    <xdr:ext cx="762000" cy="259045"/>
    <xdr:sp macro="" textlink="">
      <xdr:nvSpPr>
        <xdr:cNvPr id="127" name="テキスト ボックス 126"/>
        <xdr:cNvSpPr txBox="1"/>
      </xdr:nvSpPr>
      <xdr:spPr>
        <a:xfrm>
          <a:off x="2527300" y="623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14772</xdr:rowOff>
    </xdr:from>
    <xdr:to>
      <xdr:col>5</xdr:col>
      <xdr:colOff>34925</xdr:colOff>
      <xdr:row>36</xdr:row>
      <xdr:rowOff>116372</xdr:rowOff>
    </xdr:to>
    <xdr:sp macro="" textlink="">
      <xdr:nvSpPr>
        <xdr:cNvPr id="133" name="円/楕円 132"/>
        <xdr:cNvSpPr/>
      </xdr:nvSpPr>
      <xdr:spPr bwMode="auto">
        <a:xfrm>
          <a:off x="5600700" y="696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329749</xdr:rowOff>
    </xdr:from>
    <xdr:ext cx="762000" cy="259045"/>
    <xdr:sp macro="" textlink="">
      <xdr:nvSpPr>
        <xdr:cNvPr id="134" name="人口1人当たり決算額の推移該当値テキスト445"/>
        <xdr:cNvSpPr txBox="1"/>
      </xdr:nvSpPr>
      <xdr:spPr>
        <a:xfrm>
          <a:off x="5740400" y="694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51609</xdr:rowOff>
    </xdr:from>
    <xdr:to>
      <xdr:col>4</xdr:col>
      <xdr:colOff>520700</xdr:colOff>
      <xdr:row>36</xdr:row>
      <xdr:rowOff>153209</xdr:rowOff>
    </xdr:to>
    <xdr:sp macro="" textlink="">
      <xdr:nvSpPr>
        <xdr:cNvPr id="135" name="円/楕円 134"/>
        <xdr:cNvSpPr/>
      </xdr:nvSpPr>
      <xdr:spPr bwMode="auto">
        <a:xfrm>
          <a:off x="4953000" y="700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137986</xdr:rowOff>
    </xdr:from>
    <xdr:ext cx="736600" cy="259045"/>
    <xdr:sp macro="" textlink="">
      <xdr:nvSpPr>
        <xdr:cNvPr id="136" name="テキスト ボックス 135"/>
        <xdr:cNvSpPr txBox="1"/>
      </xdr:nvSpPr>
      <xdr:spPr>
        <a:xfrm>
          <a:off x="4622800" y="709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67970</xdr:rowOff>
    </xdr:from>
    <xdr:to>
      <xdr:col>3</xdr:col>
      <xdr:colOff>955675</xdr:colOff>
      <xdr:row>36</xdr:row>
      <xdr:rowOff>169570</xdr:rowOff>
    </xdr:to>
    <xdr:sp macro="" textlink="">
      <xdr:nvSpPr>
        <xdr:cNvPr id="137" name="円/楕円 136"/>
        <xdr:cNvSpPr/>
      </xdr:nvSpPr>
      <xdr:spPr bwMode="auto">
        <a:xfrm>
          <a:off x="4254500" y="70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154347</xdr:rowOff>
    </xdr:from>
    <xdr:ext cx="762000" cy="259045"/>
    <xdr:sp macro="" textlink="">
      <xdr:nvSpPr>
        <xdr:cNvPr id="138" name="テキスト ボックス 137"/>
        <xdr:cNvSpPr txBox="1"/>
      </xdr:nvSpPr>
      <xdr:spPr>
        <a:xfrm>
          <a:off x="3924300" y="71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55528</xdr:rowOff>
    </xdr:from>
    <xdr:to>
      <xdr:col>3</xdr:col>
      <xdr:colOff>257175</xdr:colOff>
      <xdr:row>36</xdr:row>
      <xdr:rowOff>157128</xdr:rowOff>
    </xdr:to>
    <xdr:sp macro="" textlink="">
      <xdr:nvSpPr>
        <xdr:cNvPr id="139" name="円/楕円 138"/>
        <xdr:cNvSpPr/>
      </xdr:nvSpPr>
      <xdr:spPr bwMode="auto">
        <a:xfrm>
          <a:off x="3556000" y="700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141905</xdr:rowOff>
    </xdr:from>
    <xdr:ext cx="762000" cy="259045"/>
    <xdr:sp macro="" textlink="">
      <xdr:nvSpPr>
        <xdr:cNvPr id="140" name="テキスト ボックス 139"/>
        <xdr:cNvSpPr txBox="1"/>
      </xdr:nvSpPr>
      <xdr:spPr>
        <a:xfrm>
          <a:off x="3225800" y="709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285238</xdr:rowOff>
    </xdr:from>
    <xdr:to>
      <xdr:col>2</xdr:col>
      <xdr:colOff>692150</xdr:colOff>
      <xdr:row>36</xdr:row>
      <xdr:rowOff>43938</xdr:rowOff>
    </xdr:to>
    <xdr:sp macro="" textlink="">
      <xdr:nvSpPr>
        <xdr:cNvPr id="141" name="円/楕円 140"/>
        <xdr:cNvSpPr/>
      </xdr:nvSpPr>
      <xdr:spPr bwMode="auto">
        <a:xfrm>
          <a:off x="2857500" y="68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28715</xdr:rowOff>
    </xdr:from>
    <xdr:ext cx="762000" cy="259045"/>
    <xdr:sp macro="" textlink="">
      <xdr:nvSpPr>
        <xdr:cNvPr id="142" name="テキスト ボックス 141"/>
        <xdr:cNvSpPr txBox="1"/>
      </xdr:nvSpPr>
      <xdr:spPr>
        <a:xfrm>
          <a:off x="2527300" y="69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27,222
27,050
118.23
12,626,238
12,495,740
86,260
7,189,267
11,733,018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107582</xdr:rowOff>
    </xdr:from>
    <xdr:to>
      <xdr:col>6</xdr:col>
      <xdr:colOff>511175</xdr:colOff>
      <xdr:row>34</xdr:row>
      <xdr:rowOff>144138</xdr:rowOff>
    </xdr:to>
    <xdr:cxnSp macro="">
      <xdr:nvCxnSpPr>
        <xdr:cNvPr id="61" name="直線コネクタ 60"/>
        <xdr:cNvCxnSpPr/>
      </xdr:nvCxnSpPr>
      <xdr:spPr>
        <a:xfrm flipV="1">
          <a:off x="3797300" y="5936882"/>
          <a:ext cx="838200" cy="3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144138</xdr:rowOff>
    </xdr:from>
    <xdr:to>
      <xdr:col>5</xdr:col>
      <xdr:colOff>358775</xdr:colOff>
      <xdr:row>34</xdr:row>
      <xdr:rowOff>170866</xdr:rowOff>
    </xdr:to>
    <xdr:cxnSp macro="">
      <xdr:nvCxnSpPr>
        <xdr:cNvPr id="64" name="直線コネクタ 63"/>
        <xdr:cNvCxnSpPr/>
      </xdr:nvCxnSpPr>
      <xdr:spPr>
        <a:xfrm flipV="1">
          <a:off x="2908300" y="597343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93999</xdr:rowOff>
    </xdr:from>
    <xdr:to>
      <xdr:col>4</xdr:col>
      <xdr:colOff>155575</xdr:colOff>
      <xdr:row>34</xdr:row>
      <xdr:rowOff>170866</xdr:rowOff>
    </xdr:to>
    <xdr:cxnSp macro="">
      <xdr:nvCxnSpPr>
        <xdr:cNvPr id="67" name="直線コネクタ 66"/>
        <xdr:cNvCxnSpPr/>
      </xdr:nvCxnSpPr>
      <xdr:spPr>
        <a:xfrm>
          <a:off x="2019300" y="5923299"/>
          <a:ext cx="8890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77064</xdr:rowOff>
    </xdr:from>
    <xdr:to>
      <xdr:col>2</xdr:col>
      <xdr:colOff>638175</xdr:colOff>
      <xdr:row>34</xdr:row>
      <xdr:rowOff>93999</xdr:rowOff>
    </xdr:to>
    <xdr:cxnSp macro="">
      <xdr:nvCxnSpPr>
        <xdr:cNvPr id="70" name="直線コネクタ 69"/>
        <xdr:cNvCxnSpPr/>
      </xdr:nvCxnSpPr>
      <xdr:spPr>
        <a:xfrm>
          <a:off x="1130300" y="5906364"/>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56782</xdr:rowOff>
    </xdr:from>
    <xdr:to>
      <xdr:col>6</xdr:col>
      <xdr:colOff>561975</xdr:colOff>
      <xdr:row>34</xdr:row>
      <xdr:rowOff>158382</xdr:rowOff>
    </xdr:to>
    <xdr:sp macro="" textlink="">
      <xdr:nvSpPr>
        <xdr:cNvPr id="80" name="円/楕円 79"/>
        <xdr:cNvSpPr/>
      </xdr:nvSpPr>
      <xdr:spPr>
        <a:xfrm>
          <a:off x="4584700" y="58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79659</xdr:rowOff>
    </xdr:from>
    <xdr:ext cx="534377" cy="259045"/>
    <xdr:sp macro="" textlink="">
      <xdr:nvSpPr>
        <xdr:cNvPr id="81" name="人件費該当値テキスト"/>
        <xdr:cNvSpPr txBox="1"/>
      </xdr:nvSpPr>
      <xdr:spPr>
        <a:xfrm>
          <a:off x="4686300" y="57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93338</xdr:rowOff>
    </xdr:from>
    <xdr:to>
      <xdr:col>5</xdr:col>
      <xdr:colOff>409575</xdr:colOff>
      <xdr:row>35</xdr:row>
      <xdr:rowOff>23488</xdr:rowOff>
    </xdr:to>
    <xdr:sp macro="" textlink="">
      <xdr:nvSpPr>
        <xdr:cNvPr id="82" name="円/楕円 81"/>
        <xdr:cNvSpPr/>
      </xdr:nvSpPr>
      <xdr:spPr>
        <a:xfrm>
          <a:off x="3746500" y="592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14615</xdr:rowOff>
    </xdr:from>
    <xdr:ext cx="534377" cy="259045"/>
    <xdr:sp macro="" textlink="">
      <xdr:nvSpPr>
        <xdr:cNvPr id="83" name="テキスト ボックス 82"/>
        <xdr:cNvSpPr txBox="1"/>
      </xdr:nvSpPr>
      <xdr:spPr>
        <a:xfrm>
          <a:off x="3530111" y="60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120066</xdr:rowOff>
    </xdr:from>
    <xdr:to>
      <xdr:col>4</xdr:col>
      <xdr:colOff>206375</xdr:colOff>
      <xdr:row>35</xdr:row>
      <xdr:rowOff>50216</xdr:rowOff>
    </xdr:to>
    <xdr:sp macro="" textlink="">
      <xdr:nvSpPr>
        <xdr:cNvPr id="84" name="円/楕円 83"/>
        <xdr:cNvSpPr/>
      </xdr:nvSpPr>
      <xdr:spPr>
        <a:xfrm>
          <a:off x="2857500" y="5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41343</xdr:rowOff>
    </xdr:from>
    <xdr:ext cx="534377" cy="259045"/>
    <xdr:sp macro="" textlink="">
      <xdr:nvSpPr>
        <xdr:cNvPr id="85" name="テキスト ボックス 84"/>
        <xdr:cNvSpPr txBox="1"/>
      </xdr:nvSpPr>
      <xdr:spPr>
        <a:xfrm>
          <a:off x="2641111" y="60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43199</xdr:rowOff>
    </xdr:from>
    <xdr:to>
      <xdr:col>3</xdr:col>
      <xdr:colOff>3175</xdr:colOff>
      <xdr:row>34</xdr:row>
      <xdr:rowOff>144799</xdr:rowOff>
    </xdr:to>
    <xdr:sp macro="" textlink="">
      <xdr:nvSpPr>
        <xdr:cNvPr id="86" name="円/楕円 85"/>
        <xdr:cNvSpPr/>
      </xdr:nvSpPr>
      <xdr:spPr>
        <a:xfrm>
          <a:off x="1968500" y="58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135926</xdr:rowOff>
    </xdr:from>
    <xdr:ext cx="534377" cy="259045"/>
    <xdr:sp macro="" textlink="">
      <xdr:nvSpPr>
        <xdr:cNvPr id="87" name="テキスト ボックス 86"/>
        <xdr:cNvSpPr txBox="1"/>
      </xdr:nvSpPr>
      <xdr:spPr>
        <a:xfrm>
          <a:off x="1752111" y="59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26264</xdr:rowOff>
    </xdr:from>
    <xdr:to>
      <xdr:col>1</xdr:col>
      <xdr:colOff>485775</xdr:colOff>
      <xdr:row>34</xdr:row>
      <xdr:rowOff>127864</xdr:rowOff>
    </xdr:to>
    <xdr:sp macro="" textlink="">
      <xdr:nvSpPr>
        <xdr:cNvPr id="88" name="円/楕円 87"/>
        <xdr:cNvSpPr/>
      </xdr:nvSpPr>
      <xdr:spPr>
        <a:xfrm>
          <a:off x="1079500" y="58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118991</xdr:rowOff>
    </xdr:from>
    <xdr:ext cx="534377" cy="259045"/>
    <xdr:sp macro="" textlink="">
      <xdr:nvSpPr>
        <xdr:cNvPr id="89" name="テキスト ボックス 88"/>
        <xdr:cNvSpPr txBox="1"/>
      </xdr:nvSpPr>
      <xdr:spPr>
        <a:xfrm>
          <a:off x="863111" y="594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146417</xdr:rowOff>
    </xdr:from>
    <xdr:to>
      <xdr:col>6</xdr:col>
      <xdr:colOff>511175</xdr:colOff>
      <xdr:row>57</xdr:row>
      <xdr:rowOff>163509</xdr:rowOff>
    </xdr:to>
    <xdr:cxnSp macro="">
      <xdr:nvCxnSpPr>
        <xdr:cNvPr id="118" name="直線コネクタ 117"/>
        <xdr:cNvCxnSpPr/>
      </xdr:nvCxnSpPr>
      <xdr:spPr>
        <a:xfrm flipV="1">
          <a:off x="3797300" y="9919067"/>
          <a:ext cx="8382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161722</xdr:rowOff>
    </xdr:from>
    <xdr:to>
      <xdr:col>5</xdr:col>
      <xdr:colOff>358775</xdr:colOff>
      <xdr:row>57</xdr:row>
      <xdr:rowOff>163509</xdr:rowOff>
    </xdr:to>
    <xdr:cxnSp macro="">
      <xdr:nvCxnSpPr>
        <xdr:cNvPr id="121" name="直線コネクタ 120"/>
        <xdr:cNvCxnSpPr/>
      </xdr:nvCxnSpPr>
      <xdr:spPr>
        <a:xfrm>
          <a:off x="2908300" y="993437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161722</xdr:rowOff>
    </xdr:from>
    <xdr:to>
      <xdr:col>4</xdr:col>
      <xdr:colOff>155575</xdr:colOff>
      <xdr:row>58</xdr:row>
      <xdr:rowOff>3679</xdr:rowOff>
    </xdr:to>
    <xdr:cxnSp macro="">
      <xdr:nvCxnSpPr>
        <xdr:cNvPr id="124" name="直線コネクタ 123"/>
        <xdr:cNvCxnSpPr/>
      </xdr:nvCxnSpPr>
      <xdr:spPr>
        <a:xfrm flipV="1">
          <a:off x="2019300" y="9934372"/>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166008</xdr:rowOff>
    </xdr:from>
    <xdr:to>
      <xdr:col>2</xdr:col>
      <xdr:colOff>638175</xdr:colOff>
      <xdr:row>58</xdr:row>
      <xdr:rowOff>3679</xdr:rowOff>
    </xdr:to>
    <xdr:cxnSp macro="">
      <xdr:nvCxnSpPr>
        <xdr:cNvPr id="127" name="直線コネクタ 126"/>
        <xdr:cNvCxnSpPr/>
      </xdr:nvCxnSpPr>
      <xdr:spPr>
        <a:xfrm>
          <a:off x="1130300" y="9938658"/>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95617</xdr:rowOff>
    </xdr:from>
    <xdr:to>
      <xdr:col>6</xdr:col>
      <xdr:colOff>561975</xdr:colOff>
      <xdr:row>58</xdr:row>
      <xdr:rowOff>25767</xdr:rowOff>
    </xdr:to>
    <xdr:sp macro="" textlink="">
      <xdr:nvSpPr>
        <xdr:cNvPr id="137" name="円/楕円 136"/>
        <xdr:cNvSpPr/>
      </xdr:nvSpPr>
      <xdr:spPr>
        <a:xfrm>
          <a:off x="45847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47645</xdr:rowOff>
    </xdr:from>
    <xdr:ext cx="534377" cy="259045"/>
    <xdr:sp macro="" textlink="">
      <xdr:nvSpPr>
        <xdr:cNvPr id="138" name="物件費該当値テキスト"/>
        <xdr:cNvSpPr txBox="1"/>
      </xdr:nvSpPr>
      <xdr:spPr>
        <a:xfrm>
          <a:off x="4686300"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112709</xdr:rowOff>
    </xdr:from>
    <xdr:to>
      <xdr:col>5</xdr:col>
      <xdr:colOff>409575</xdr:colOff>
      <xdr:row>58</xdr:row>
      <xdr:rowOff>42859</xdr:rowOff>
    </xdr:to>
    <xdr:sp macro="" textlink="">
      <xdr:nvSpPr>
        <xdr:cNvPr id="139" name="円/楕円 138"/>
        <xdr:cNvSpPr/>
      </xdr:nvSpPr>
      <xdr:spPr>
        <a:xfrm>
          <a:off x="3746500" y="988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33986</xdr:rowOff>
    </xdr:from>
    <xdr:ext cx="534377" cy="259045"/>
    <xdr:sp macro="" textlink="">
      <xdr:nvSpPr>
        <xdr:cNvPr id="140" name="テキスト ボックス 139"/>
        <xdr:cNvSpPr txBox="1"/>
      </xdr:nvSpPr>
      <xdr:spPr>
        <a:xfrm>
          <a:off x="3530111" y="997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110922</xdr:rowOff>
    </xdr:from>
    <xdr:to>
      <xdr:col>4</xdr:col>
      <xdr:colOff>206375</xdr:colOff>
      <xdr:row>58</xdr:row>
      <xdr:rowOff>41072</xdr:rowOff>
    </xdr:to>
    <xdr:sp macro="" textlink="">
      <xdr:nvSpPr>
        <xdr:cNvPr id="141" name="円/楕円 140"/>
        <xdr:cNvSpPr/>
      </xdr:nvSpPr>
      <xdr:spPr>
        <a:xfrm>
          <a:off x="2857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32199</xdr:rowOff>
    </xdr:from>
    <xdr:ext cx="534377" cy="259045"/>
    <xdr:sp macro="" textlink="">
      <xdr:nvSpPr>
        <xdr:cNvPr id="142" name="テキスト ボックス 141"/>
        <xdr:cNvSpPr txBox="1"/>
      </xdr:nvSpPr>
      <xdr:spPr>
        <a:xfrm>
          <a:off x="2641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124329</xdr:rowOff>
    </xdr:from>
    <xdr:to>
      <xdr:col>3</xdr:col>
      <xdr:colOff>3175</xdr:colOff>
      <xdr:row>58</xdr:row>
      <xdr:rowOff>54479</xdr:rowOff>
    </xdr:to>
    <xdr:sp macro="" textlink="">
      <xdr:nvSpPr>
        <xdr:cNvPr id="143" name="円/楕円 142"/>
        <xdr:cNvSpPr/>
      </xdr:nvSpPr>
      <xdr:spPr>
        <a:xfrm>
          <a:off x="1968500" y="98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45606</xdr:rowOff>
    </xdr:from>
    <xdr:ext cx="534377" cy="259045"/>
    <xdr:sp macro="" textlink="">
      <xdr:nvSpPr>
        <xdr:cNvPr id="144" name="テキスト ボックス 143"/>
        <xdr:cNvSpPr txBox="1"/>
      </xdr:nvSpPr>
      <xdr:spPr>
        <a:xfrm>
          <a:off x="1752111" y="99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115208</xdr:rowOff>
    </xdr:from>
    <xdr:to>
      <xdr:col>1</xdr:col>
      <xdr:colOff>485775</xdr:colOff>
      <xdr:row>58</xdr:row>
      <xdr:rowOff>45358</xdr:rowOff>
    </xdr:to>
    <xdr:sp macro="" textlink="">
      <xdr:nvSpPr>
        <xdr:cNvPr id="145" name="円/楕円 144"/>
        <xdr:cNvSpPr/>
      </xdr:nvSpPr>
      <xdr:spPr>
        <a:xfrm>
          <a:off x="1079500" y="98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36485</xdr:rowOff>
    </xdr:from>
    <xdr:ext cx="534377" cy="259045"/>
    <xdr:sp macro="" textlink="">
      <xdr:nvSpPr>
        <xdr:cNvPr id="146" name="テキスト ボックス 145"/>
        <xdr:cNvSpPr txBox="1"/>
      </xdr:nvSpPr>
      <xdr:spPr>
        <a:xfrm>
          <a:off x="863111" y="99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150535</xdr:rowOff>
    </xdr:from>
    <xdr:to>
      <xdr:col>6</xdr:col>
      <xdr:colOff>511175</xdr:colOff>
      <xdr:row>76</xdr:row>
      <xdr:rowOff>163931</xdr:rowOff>
    </xdr:to>
    <xdr:cxnSp macro="">
      <xdr:nvCxnSpPr>
        <xdr:cNvPr id="173" name="直線コネクタ 172"/>
        <xdr:cNvCxnSpPr/>
      </xdr:nvCxnSpPr>
      <xdr:spPr>
        <a:xfrm flipV="1">
          <a:off x="3797300" y="13180735"/>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163931</xdr:rowOff>
    </xdr:from>
    <xdr:to>
      <xdr:col>5</xdr:col>
      <xdr:colOff>358775</xdr:colOff>
      <xdr:row>76</xdr:row>
      <xdr:rowOff>166354</xdr:rowOff>
    </xdr:to>
    <xdr:cxnSp macro="">
      <xdr:nvCxnSpPr>
        <xdr:cNvPr id="176" name="直線コネクタ 175"/>
        <xdr:cNvCxnSpPr/>
      </xdr:nvCxnSpPr>
      <xdr:spPr>
        <a:xfrm flipV="1">
          <a:off x="2908300" y="13194131"/>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42043</xdr:rowOff>
    </xdr:from>
    <xdr:ext cx="469744" cy="259045"/>
    <xdr:sp macro="" textlink="">
      <xdr:nvSpPr>
        <xdr:cNvPr id="178" name="テキスト ボックス 177"/>
        <xdr:cNvSpPr txBox="1"/>
      </xdr:nvSpPr>
      <xdr:spPr>
        <a:xfrm>
          <a:off x="3562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136545</xdr:rowOff>
    </xdr:from>
    <xdr:to>
      <xdr:col>4</xdr:col>
      <xdr:colOff>155575</xdr:colOff>
      <xdr:row>76</xdr:row>
      <xdr:rowOff>166354</xdr:rowOff>
    </xdr:to>
    <xdr:cxnSp macro="">
      <xdr:nvCxnSpPr>
        <xdr:cNvPr id="179" name="直線コネクタ 178"/>
        <xdr:cNvCxnSpPr/>
      </xdr:nvCxnSpPr>
      <xdr:spPr>
        <a:xfrm>
          <a:off x="2019300" y="13166745"/>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77294</xdr:rowOff>
    </xdr:from>
    <xdr:ext cx="469744" cy="259045"/>
    <xdr:sp macro="" textlink="">
      <xdr:nvSpPr>
        <xdr:cNvPr id="181" name="テキスト ボックス 180"/>
        <xdr:cNvSpPr txBox="1"/>
      </xdr:nvSpPr>
      <xdr:spPr>
        <a:xfrm>
          <a:off x="2673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123058</xdr:rowOff>
    </xdr:from>
    <xdr:to>
      <xdr:col>2</xdr:col>
      <xdr:colOff>638175</xdr:colOff>
      <xdr:row>76</xdr:row>
      <xdr:rowOff>136545</xdr:rowOff>
    </xdr:to>
    <xdr:cxnSp macro="">
      <xdr:nvCxnSpPr>
        <xdr:cNvPr id="182" name="直線コネクタ 181"/>
        <xdr:cNvCxnSpPr/>
      </xdr:nvCxnSpPr>
      <xdr:spPr>
        <a:xfrm>
          <a:off x="1130300" y="1315325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73637</xdr:rowOff>
    </xdr:from>
    <xdr:ext cx="469744" cy="259045"/>
    <xdr:sp macro="" textlink="">
      <xdr:nvSpPr>
        <xdr:cNvPr id="184" name="テキスト ボックス 183"/>
        <xdr:cNvSpPr txBox="1"/>
      </xdr:nvSpPr>
      <xdr:spPr>
        <a:xfrm>
          <a:off x="1784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89592</xdr:rowOff>
    </xdr:from>
    <xdr:ext cx="469744" cy="259045"/>
    <xdr:sp macro="" textlink="">
      <xdr:nvSpPr>
        <xdr:cNvPr id="186" name="テキスト ボックス 185"/>
        <xdr:cNvSpPr txBox="1"/>
      </xdr:nvSpPr>
      <xdr:spPr>
        <a:xfrm>
          <a:off x="895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99735</xdr:rowOff>
    </xdr:from>
    <xdr:to>
      <xdr:col>6</xdr:col>
      <xdr:colOff>561975</xdr:colOff>
      <xdr:row>77</xdr:row>
      <xdr:rowOff>29885</xdr:rowOff>
    </xdr:to>
    <xdr:sp macro="" textlink="">
      <xdr:nvSpPr>
        <xdr:cNvPr id="192" name="円/楕円 191"/>
        <xdr:cNvSpPr/>
      </xdr:nvSpPr>
      <xdr:spPr>
        <a:xfrm>
          <a:off x="4584700" y="131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122612</xdr:rowOff>
    </xdr:from>
    <xdr:ext cx="469744" cy="259045"/>
    <xdr:sp macro="" textlink="">
      <xdr:nvSpPr>
        <xdr:cNvPr id="193" name="維持補修費該当値テキスト"/>
        <xdr:cNvSpPr txBox="1"/>
      </xdr:nvSpPr>
      <xdr:spPr>
        <a:xfrm>
          <a:off x="4686300" y="129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113131</xdr:rowOff>
    </xdr:from>
    <xdr:to>
      <xdr:col>5</xdr:col>
      <xdr:colOff>409575</xdr:colOff>
      <xdr:row>77</xdr:row>
      <xdr:rowOff>43281</xdr:rowOff>
    </xdr:to>
    <xdr:sp macro="" textlink="">
      <xdr:nvSpPr>
        <xdr:cNvPr id="194" name="円/楕円 193"/>
        <xdr:cNvSpPr/>
      </xdr:nvSpPr>
      <xdr:spPr>
        <a:xfrm>
          <a:off x="3746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59809</xdr:rowOff>
    </xdr:from>
    <xdr:ext cx="469744" cy="259045"/>
    <xdr:sp macro="" textlink="">
      <xdr:nvSpPr>
        <xdr:cNvPr id="195" name="テキスト ボックス 194"/>
        <xdr:cNvSpPr txBox="1"/>
      </xdr:nvSpPr>
      <xdr:spPr>
        <a:xfrm>
          <a:off x="3562427" y="1291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115554</xdr:rowOff>
    </xdr:from>
    <xdr:to>
      <xdr:col>4</xdr:col>
      <xdr:colOff>206375</xdr:colOff>
      <xdr:row>77</xdr:row>
      <xdr:rowOff>45704</xdr:rowOff>
    </xdr:to>
    <xdr:sp macro="" textlink="">
      <xdr:nvSpPr>
        <xdr:cNvPr id="196" name="円/楕円 195"/>
        <xdr:cNvSpPr/>
      </xdr:nvSpPr>
      <xdr:spPr>
        <a:xfrm>
          <a:off x="2857500" y="131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62232</xdr:rowOff>
    </xdr:from>
    <xdr:ext cx="469744" cy="259045"/>
    <xdr:sp macro="" textlink="">
      <xdr:nvSpPr>
        <xdr:cNvPr id="197" name="テキスト ボックス 196"/>
        <xdr:cNvSpPr txBox="1"/>
      </xdr:nvSpPr>
      <xdr:spPr>
        <a:xfrm>
          <a:off x="2673427" y="1292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85745</xdr:rowOff>
    </xdr:from>
    <xdr:to>
      <xdr:col>3</xdr:col>
      <xdr:colOff>3175</xdr:colOff>
      <xdr:row>77</xdr:row>
      <xdr:rowOff>15895</xdr:rowOff>
    </xdr:to>
    <xdr:sp macro="" textlink="">
      <xdr:nvSpPr>
        <xdr:cNvPr id="198" name="円/楕円 197"/>
        <xdr:cNvSpPr/>
      </xdr:nvSpPr>
      <xdr:spPr>
        <a:xfrm>
          <a:off x="1968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32422</xdr:rowOff>
    </xdr:from>
    <xdr:ext cx="469744" cy="259045"/>
    <xdr:sp macro="" textlink="">
      <xdr:nvSpPr>
        <xdr:cNvPr id="199" name="テキスト ボックス 198"/>
        <xdr:cNvSpPr txBox="1"/>
      </xdr:nvSpPr>
      <xdr:spPr>
        <a:xfrm>
          <a:off x="1784427" y="1289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72258</xdr:rowOff>
    </xdr:from>
    <xdr:to>
      <xdr:col>1</xdr:col>
      <xdr:colOff>485775</xdr:colOff>
      <xdr:row>77</xdr:row>
      <xdr:rowOff>2408</xdr:rowOff>
    </xdr:to>
    <xdr:sp macro="" textlink="">
      <xdr:nvSpPr>
        <xdr:cNvPr id="200" name="円/楕円 199"/>
        <xdr:cNvSpPr/>
      </xdr:nvSpPr>
      <xdr:spPr>
        <a:xfrm>
          <a:off x="1079500" y="131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18935</xdr:rowOff>
    </xdr:from>
    <xdr:ext cx="469744" cy="259045"/>
    <xdr:sp macro="" textlink="">
      <xdr:nvSpPr>
        <xdr:cNvPr id="201" name="テキスト ボックス 200"/>
        <xdr:cNvSpPr txBox="1"/>
      </xdr:nvSpPr>
      <xdr:spPr>
        <a:xfrm>
          <a:off x="895427" y="1287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131671</xdr:rowOff>
    </xdr:from>
    <xdr:to>
      <xdr:col>6</xdr:col>
      <xdr:colOff>511175</xdr:colOff>
      <xdr:row>96</xdr:row>
      <xdr:rowOff>138328</xdr:rowOff>
    </xdr:to>
    <xdr:cxnSp macro="">
      <xdr:nvCxnSpPr>
        <xdr:cNvPr id="235" name="直線コネクタ 234"/>
        <xdr:cNvCxnSpPr/>
      </xdr:nvCxnSpPr>
      <xdr:spPr>
        <a:xfrm>
          <a:off x="3797300" y="16590871"/>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131671</xdr:rowOff>
    </xdr:from>
    <xdr:to>
      <xdr:col>5</xdr:col>
      <xdr:colOff>358775</xdr:colOff>
      <xdr:row>97</xdr:row>
      <xdr:rowOff>58423</xdr:rowOff>
    </xdr:to>
    <xdr:cxnSp macro="">
      <xdr:nvCxnSpPr>
        <xdr:cNvPr id="238" name="直線コネクタ 237"/>
        <xdr:cNvCxnSpPr/>
      </xdr:nvCxnSpPr>
      <xdr:spPr>
        <a:xfrm flipV="1">
          <a:off x="2908300" y="16590871"/>
          <a:ext cx="889000" cy="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58423</xdr:rowOff>
    </xdr:from>
    <xdr:to>
      <xdr:col>4</xdr:col>
      <xdr:colOff>155575</xdr:colOff>
      <xdr:row>97</xdr:row>
      <xdr:rowOff>72816</xdr:rowOff>
    </xdr:to>
    <xdr:cxnSp macro="">
      <xdr:nvCxnSpPr>
        <xdr:cNvPr id="241" name="直線コネクタ 240"/>
        <xdr:cNvCxnSpPr/>
      </xdr:nvCxnSpPr>
      <xdr:spPr>
        <a:xfrm flipV="1">
          <a:off x="2019300" y="16689073"/>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72816</xdr:rowOff>
    </xdr:from>
    <xdr:to>
      <xdr:col>2</xdr:col>
      <xdr:colOff>638175</xdr:colOff>
      <xdr:row>97</xdr:row>
      <xdr:rowOff>92694</xdr:rowOff>
    </xdr:to>
    <xdr:cxnSp macro="">
      <xdr:nvCxnSpPr>
        <xdr:cNvPr id="244" name="直線コネクタ 243"/>
        <xdr:cNvCxnSpPr/>
      </xdr:nvCxnSpPr>
      <xdr:spPr>
        <a:xfrm flipV="1">
          <a:off x="1130300" y="16703466"/>
          <a:ext cx="88900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87528</xdr:rowOff>
    </xdr:from>
    <xdr:to>
      <xdr:col>6</xdr:col>
      <xdr:colOff>561975</xdr:colOff>
      <xdr:row>97</xdr:row>
      <xdr:rowOff>17678</xdr:rowOff>
    </xdr:to>
    <xdr:sp macro="" textlink="">
      <xdr:nvSpPr>
        <xdr:cNvPr id="254" name="円/楕円 253"/>
        <xdr:cNvSpPr/>
      </xdr:nvSpPr>
      <xdr:spPr>
        <a:xfrm>
          <a:off x="4584700" y="165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110405</xdr:rowOff>
    </xdr:from>
    <xdr:ext cx="534377" cy="259045"/>
    <xdr:sp macro="" textlink="">
      <xdr:nvSpPr>
        <xdr:cNvPr id="255" name="扶助費該当値テキスト"/>
        <xdr:cNvSpPr txBox="1"/>
      </xdr:nvSpPr>
      <xdr:spPr>
        <a:xfrm>
          <a:off x="4686300" y="163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80871</xdr:rowOff>
    </xdr:from>
    <xdr:to>
      <xdr:col>5</xdr:col>
      <xdr:colOff>409575</xdr:colOff>
      <xdr:row>97</xdr:row>
      <xdr:rowOff>11021</xdr:rowOff>
    </xdr:to>
    <xdr:sp macro="" textlink="">
      <xdr:nvSpPr>
        <xdr:cNvPr id="256" name="円/楕円 255"/>
        <xdr:cNvSpPr/>
      </xdr:nvSpPr>
      <xdr:spPr>
        <a:xfrm>
          <a:off x="3746500" y="165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2148</xdr:rowOff>
    </xdr:from>
    <xdr:ext cx="534377" cy="259045"/>
    <xdr:sp macro="" textlink="">
      <xdr:nvSpPr>
        <xdr:cNvPr id="257" name="テキスト ボックス 256"/>
        <xdr:cNvSpPr txBox="1"/>
      </xdr:nvSpPr>
      <xdr:spPr>
        <a:xfrm>
          <a:off x="3530111" y="1663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7623</xdr:rowOff>
    </xdr:from>
    <xdr:to>
      <xdr:col>4</xdr:col>
      <xdr:colOff>206375</xdr:colOff>
      <xdr:row>97</xdr:row>
      <xdr:rowOff>109223</xdr:rowOff>
    </xdr:to>
    <xdr:sp macro="" textlink="">
      <xdr:nvSpPr>
        <xdr:cNvPr id="258" name="円/楕円 257"/>
        <xdr:cNvSpPr/>
      </xdr:nvSpPr>
      <xdr:spPr>
        <a:xfrm>
          <a:off x="2857500" y="166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100350</xdr:rowOff>
    </xdr:from>
    <xdr:ext cx="534377" cy="259045"/>
    <xdr:sp macro="" textlink="">
      <xdr:nvSpPr>
        <xdr:cNvPr id="259" name="テキスト ボックス 258"/>
        <xdr:cNvSpPr txBox="1"/>
      </xdr:nvSpPr>
      <xdr:spPr>
        <a:xfrm>
          <a:off x="2641111" y="1673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22016</xdr:rowOff>
    </xdr:from>
    <xdr:to>
      <xdr:col>3</xdr:col>
      <xdr:colOff>3175</xdr:colOff>
      <xdr:row>97</xdr:row>
      <xdr:rowOff>123616</xdr:rowOff>
    </xdr:to>
    <xdr:sp macro="" textlink="">
      <xdr:nvSpPr>
        <xdr:cNvPr id="260" name="円/楕円 259"/>
        <xdr:cNvSpPr/>
      </xdr:nvSpPr>
      <xdr:spPr>
        <a:xfrm>
          <a:off x="1968500" y="166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114743</xdr:rowOff>
    </xdr:from>
    <xdr:ext cx="534377" cy="259045"/>
    <xdr:sp macro="" textlink="">
      <xdr:nvSpPr>
        <xdr:cNvPr id="261" name="テキスト ボックス 260"/>
        <xdr:cNvSpPr txBox="1"/>
      </xdr:nvSpPr>
      <xdr:spPr>
        <a:xfrm>
          <a:off x="1752111" y="167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41894</xdr:rowOff>
    </xdr:from>
    <xdr:to>
      <xdr:col>1</xdr:col>
      <xdr:colOff>485775</xdr:colOff>
      <xdr:row>97</xdr:row>
      <xdr:rowOff>143494</xdr:rowOff>
    </xdr:to>
    <xdr:sp macro="" textlink="">
      <xdr:nvSpPr>
        <xdr:cNvPr id="262" name="円/楕円 261"/>
        <xdr:cNvSpPr/>
      </xdr:nvSpPr>
      <xdr:spPr>
        <a:xfrm>
          <a:off x="1079500" y="166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134621</xdr:rowOff>
    </xdr:from>
    <xdr:ext cx="534377" cy="259045"/>
    <xdr:sp macro="" textlink="">
      <xdr:nvSpPr>
        <xdr:cNvPr id="263" name="テキスト ボックス 262"/>
        <xdr:cNvSpPr txBox="1"/>
      </xdr:nvSpPr>
      <xdr:spPr>
        <a:xfrm>
          <a:off x="863111" y="167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60452</xdr:rowOff>
    </xdr:from>
    <xdr:to>
      <xdr:col>15</xdr:col>
      <xdr:colOff>180975</xdr:colOff>
      <xdr:row>36</xdr:row>
      <xdr:rowOff>71327</xdr:rowOff>
    </xdr:to>
    <xdr:cxnSp macro="">
      <xdr:nvCxnSpPr>
        <xdr:cNvPr id="294" name="直線コネクタ 293"/>
        <xdr:cNvCxnSpPr/>
      </xdr:nvCxnSpPr>
      <xdr:spPr>
        <a:xfrm flipV="1">
          <a:off x="9639300" y="6232652"/>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71327</xdr:rowOff>
    </xdr:from>
    <xdr:to>
      <xdr:col>14</xdr:col>
      <xdr:colOff>28575</xdr:colOff>
      <xdr:row>36</xdr:row>
      <xdr:rowOff>111136</xdr:rowOff>
    </xdr:to>
    <xdr:cxnSp macro="">
      <xdr:nvCxnSpPr>
        <xdr:cNvPr id="297" name="直線コネクタ 296"/>
        <xdr:cNvCxnSpPr/>
      </xdr:nvCxnSpPr>
      <xdr:spPr>
        <a:xfrm flipV="1">
          <a:off x="8750300" y="6243527"/>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29753</xdr:rowOff>
    </xdr:from>
    <xdr:ext cx="534377" cy="259045"/>
    <xdr:sp macro="" textlink="">
      <xdr:nvSpPr>
        <xdr:cNvPr id="299" name="テキスト ボックス 298"/>
        <xdr:cNvSpPr txBox="1"/>
      </xdr:nvSpPr>
      <xdr:spPr>
        <a:xfrm>
          <a:off x="9372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111136</xdr:rowOff>
    </xdr:from>
    <xdr:to>
      <xdr:col>12</xdr:col>
      <xdr:colOff>511175</xdr:colOff>
      <xdr:row>36</xdr:row>
      <xdr:rowOff>119071</xdr:rowOff>
    </xdr:to>
    <xdr:cxnSp macro="">
      <xdr:nvCxnSpPr>
        <xdr:cNvPr id="300" name="直線コネクタ 299"/>
        <xdr:cNvCxnSpPr/>
      </xdr:nvCxnSpPr>
      <xdr:spPr>
        <a:xfrm flipV="1">
          <a:off x="7861300" y="6283336"/>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56989</xdr:rowOff>
    </xdr:from>
    <xdr:ext cx="534377" cy="259045"/>
    <xdr:sp macro="" textlink="">
      <xdr:nvSpPr>
        <xdr:cNvPr id="302" name="テキスト ボックス 301"/>
        <xdr:cNvSpPr txBox="1"/>
      </xdr:nvSpPr>
      <xdr:spPr>
        <a:xfrm>
          <a:off x="8483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119071</xdr:rowOff>
    </xdr:from>
    <xdr:to>
      <xdr:col>11</xdr:col>
      <xdr:colOff>307975</xdr:colOff>
      <xdr:row>36</xdr:row>
      <xdr:rowOff>121455</xdr:rowOff>
    </xdr:to>
    <xdr:cxnSp macro="">
      <xdr:nvCxnSpPr>
        <xdr:cNvPr id="303" name="直線コネクタ 302"/>
        <xdr:cNvCxnSpPr/>
      </xdr:nvCxnSpPr>
      <xdr:spPr>
        <a:xfrm flipV="1">
          <a:off x="6972300" y="629127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65066</xdr:rowOff>
    </xdr:from>
    <xdr:ext cx="534377" cy="259045"/>
    <xdr:sp macro="" textlink="">
      <xdr:nvSpPr>
        <xdr:cNvPr id="305" name="テキスト ボックス 304"/>
        <xdr:cNvSpPr txBox="1"/>
      </xdr:nvSpPr>
      <xdr:spPr>
        <a:xfrm>
          <a:off x="7594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95949</xdr:rowOff>
    </xdr:from>
    <xdr:ext cx="534377" cy="259045"/>
    <xdr:sp macro="" textlink="">
      <xdr:nvSpPr>
        <xdr:cNvPr id="307" name="テキスト ボックス 306"/>
        <xdr:cNvSpPr txBox="1"/>
      </xdr:nvSpPr>
      <xdr:spPr>
        <a:xfrm>
          <a:off x="6705111" y="59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9652</xdr:rowOff>
    </xdr:from>
    <xdr:to>
      <xdr:col>15</xdr:col>
      <xdr:colOff>231775</xdr:colOff>
      <xdr:row>36</xdr:row>
      <xdr:rowOff>111252</xdr:rowOff>
    </xdr:to>
    <xdr:sp macro="" textlink="">
      <xdr:nvSpPr>
        <xdr:cNvPr id="313" name="円/楕円 312"/>
        <xdr:cNvSpPr/>
      </xdr:nvSpPr>
      <xdr:spPr>
        <a:xfrm>
          <a:off x="104267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159529</xdr:rowOff>
    </xdr:from>
    <xdr:ext cx="534377" cy="259045"/>
    <xdr:sp macro="" textlink="">
      <xdr:nvSpPr>
        <xdr:cNvPr id="314" name="補助費等該当値テキスト"/>
        <xdr:cNvSpPr txBox="1"/>
      </xdr:nvSpPr>
      <xdr:spPr>
        <a:xfrm>
          <a:off x="10528300"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50,780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20527</xdr:rowOff>
    </xdr:from>
    <xdr:to>
      <xdr:col>14</xdr:col>
      <xdr:colOff>79375</xdr:colOff>
      <xdr:row>36</xdr:row>
      <xdr:rowOff>122127</xdr:rowOff>
    </xdr:to>
    <xdr:sp macro="" textlink="">
      <xdr:nvSpPr>
        <xdr:cNvPr id="315" name="円/楕円 314"/>
        <xdr:cNvSpPr/>
      </xdr:nvSpPr>
      <xdr:spPr>
        <a:xfrm>
          <a:off x="9588500" y="61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113254</xdr:rowOff>
    </xdr:from>
    <xdr:ext cx="534377" cy="259045"/>
    <xdr:sp macro="" textlink="">
      <xdr:nvSpPr>
        <xdr:cNvPr id="316" name="テキスト ボックス 315"/>
        <xdr:cNvSpPr txBox="1"/>
      </xdr:nvSpPr>
      <xdr:spPr>
        <a:xfrm>
          <a:off x="9372111" y="628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60336</xdr:rowOff>
    </xdr:from>
    <xdr:to>
      <xdr:col>12</xdr:col>
      <xdr:colOff>561975</xdr:colOff>
      <xdr:row>36</xdr:row>
      <xdr:rowOff>161936</xdr:rowOff>
    </xdr:to>
    <xdr:sp macro="" textlink="">
      <xdr:nvSpPr>
        <xdr:cNvPr id="317" name="円/楕円 316"/>
        <xdr:cNvSpPr/>
      </xdr:nvSpPr>
      <xdr:spPr>
        <a:xfrm>
          <a:off x="8699500" y="62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153063</xdr:rowOff>
    </xdr:from>
    <xdr:ext cx="534377" cy="259045"/>
    <xdr:sp macro="" textlink="">
      <xdr:nvSpPr>
        <xdr:cNvPr id="318" name="テキスト ボックス 317"/>
        <xdr:cNvSpPr txBox="1"/>
      </xdr:nvSpPr>
      <xdr:spPr>
        <a:xfrm>
          <a:off x="8483111" y="63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68271</xdr:rowOff>
    </xdr:from>
    <xdr:to>
      <xdr:col>11</xdr:col>
      <xdr:colOff>358775</xdr:colOff>
      <xdr:row>36</xdr:row>
      <xdr:rowOff>169871</xdr:rowOff>
    </xdr:to>
    <xdr:sp macro="" textlink="">
      <xdr:nvSpPr>
        <xdr:cNvPr id="319" name="円/楕円 318"/>
        <xdr:cNvSpPr/>
      </xdr:nvSpPr>
      <xdr:spPr>
        <a:xfrm>
          <a:off x="7810500" y="62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160998</xdr:rowOff>
    </xdr:from>
    <xdr:ext cx="534377" cy="259045"/>
    <xdr:sp macro="" textlink="">
      <xdr:nvSpPr>
        <xdr:cNvPr id="320" name="テキスト ボックス 319"/>
        <xdr:cNvSpPr txBox="1"/>
      </xdr:nvSpPr>
      <xdr:spPr>
        <a:xfrm>
          <a:off x="7594111" y="63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70655</xdr:rowOff>
    </xdr:from>
    <xdr:to>
      <xdr:col>10</xdr:col>
      <xdr:colOff>155575</xdr:colOff>
      <xdr:row>37</xdr:row>
      <xdr:rowOff>805</xdr:rowOff>
    </xdr:to>
    <xdr:sp macro="" textlink="">
      <xdr:nvSpPr>
        <xdr:cNvPr id="321" name="円/楕円 320"/>
        <xdr:cNvSpPr/>
      </xdr:nvSpPr>
      <xdr:spPr>
        <a:xfrm>
          <a:off x="6921500" y="62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163382</xdr:rowOff>
    </xdr:from>
    <xdr:ext cx="534377" cy="259045"/>
    <xdr:sp macro="" textlink="">
      <xdr:nvSpPr>
        <xdr:cNvPr id="322" name="テキスト ボックス 321"/>
        <xdr:cNvSpPr txBox="1"/>
      </xdr:nvSpPr>
      <xdr:spPr>
        <a:xfrm>
          <a:off x="6705111" y="63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100701</xdr:rowOff>
    </xdr:from>
    <xdr:to>
      <xdr:col>15</xdr:col>
      <xdr:colOff>180975</xdr:colOff>
      <xdr:row>58</xdr:row>
      <xdr:rowOff>124443</xdr:rowOff>
    </xdr:to>
    <xdr:cxnSp macro="">
      <xdr:nvCxnSpPr>
        <xdr:cNvPr id="351" name="直線コネクタ 350"/>
        <xdr:cNvCxnSpPr/>
      </xdr:nvCxnSpPr>
      <xdr:spPr>
        <a:xfrm flipV="1">
          <a:off x="9639300" y="10044801"/>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76243</xdr:rowOff>
    </xdr:from>
    <xdr:to>
      <xdr:col>14</xdr:col>
      <xdr:colOff>28575</xdr:colOff>
      <xdr:row>58</xdr:row>
      <xdr:rowOff>124443</xdr:rowOff>
    </xdr:to>
    <xdr:cxnSp macro="">
      <xdr:nvCxnSpPr>
        <xdr:cNvPr id="354" name="直線コネクタ 353"/>
        <xdr:cNvCxnSpPr/>
      </xdr:nvCxnSpPr>
      <xdr:spPr>
        <a:xfrm>
          <a:off x="8750300" y="10020343"/>
          <a:ext cx="889000" cy="4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6" name="テキスト ボックス 355"/>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76243</xdr:rowOff>
    </xdr:from>
    <xdr:to>
      <xdr:col>12</xdr:col>
      <xdr:colOff>511175</xdr:colOff>
      <xdr:row>58</xdr:row>
      <xdr:rowOff>139088</xdr:rowOff>
    </xdr:to>
    <xdr:cxnSp macro="">
      <xdr:nvCxnSpPr>
        <xdr:cNvPr id="357" name="直線コネクタ 356"/>
        <xdr:cNvCxnSpPr/>
      </xdr:nvCxnSpPr>
      <xdr:spPr>
        <a:xfrm flipV="1">
          <a:off x="7861300" y="10020343"/>
          <a:ext cx="889000" cy="6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9" name="テキスト ボックス 358"/>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136536</xdr:rowOff>
    </xdr:from>
    <xdr:to>
      <xdr:col>11</xdr:col>
      <xdr:colOff>307975</xdr:colOff>
      <xdr:row>58</xdr:row>
      <xdr:rowOff>139088</xdr:rowOff>
    </xdr:to>
    <xdr:cxnSp macro="">
      <xdr:nvCxnSpPr>
        <xdr:cNvPr id="360" name="直線コネクタ 359"/>
        <xdr:cNvCxnSpPr/>
      </xdr:nvCxnSpPr>
      <xdr:spPr>
        <a:xfrm>
          <a:off x="6972300" y="10080636"/>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49901</xdr:rowOff>
    </xdr:from>
    <xdr:to>
      <xdr:col>15</xdr:col>
      <xdr:colOff>231775</xdr:colOff>
      <xdr:row>58</xdr:row>
      <xdr:rowOff>151501</xdr:rowOff>
    </xdr:to>
    <xdr:sp macro="" textlink="">
      <xdr:nvSpPr>
        <xdr:cNvPr id="370" name="円/楕円 369"/>
        <xdr:cNvSpPr/>
      </xdr:nvSpPr>
      <xdr:spPr>
        <a:xfrm>
          <a:off x="104267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73643</xdr:rowOff>
    </xdr:from>
    <xdr:to>
      <xdr:col>14</xdr:col>
      <xdr:colOff>79375</xdr:colOff>
      <xdr:row>59</xdr:row>
      <xdr:rowOff>3793</xdr:rowOff>
    </xdr:to>
    <xdr:sp macro="" textlink="">
      <xdr:nvSpPr>
        <xdr:cNvPr id="372" name="円/楕円 371"/>
        <xdr:cNvSpPr/>
      </xdr:nvSpPr>
      <xdr:spPr>
        <a:xfrm>
          <a:off x="9588500" y="10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166370</xdr:rowOff>
    </xdr:from>
    <xdr:ext cx="534377" cy="259045"/>
    <xdr:sp macro="" textlink="">
      <xdr:nvSpPr>
        <xdr:cNvPr id="373" name="テキスト ボックス 372"/>
        <xdr:cNvSpPr txBox="1"/>
      </xdr:nvSpPr>
      <xdr:spPr>
        <a:xfrm>
          <a:off x="9372111" y="10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25443</xdr:rowOff>
    </xdr:from>
    <xdr:to>
      <xdr:col>12</xdr:col>
      <xdr:colOff>561975</xdr:colOff>
      <xdr:row>58</xdr:row>
      <xdr:rowOff>127043</xdr:rowOff>
    </xdr:to>
    <xdr:sp macro="" textlink="">
      <xdr:nvSpPr>
        <xdr:cNvPr id="374" name="円/楕円 373"/>
        <xdr:cNvSpPr/>
      </xdr:nvSpPr>
      <xdr:spPr>
        <a:xfrm>
          <a:off x="8699500" y="99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118170</xdr:rowOff>
    </xdr:from>
    <xdr:ext cx="534377" cy="259045"/>
    <xdr:sp macro="" textlink="">
      <xdr:nvSpPr>
        <xdr:cNvPr id="375" name="テキスト ボックス 374"/>
        <xdr:cNvSpPr txBox="1"/>
      </xdr:nvSpPr>
      <xdr:spPr>
        <a:xfrm>
          <a:off x="8483111" y="100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88288</xdr:rowOff>
    </xdr:from>
    <xdr:to>
      <xdr:col>11</xdr:col>
      <xdr:colOff>358775</xdr:colOff>
      <xdr:row>59</xdr:row>
      <xdr:rowOff>18438</xdr:rowOff>
    </xdr:to>
    <xdr:sp macro="" textlink="">
      <xdr:nvSpPr>
        <xdr:cNvPr id="376" name="円/楕円 375"/>
        <xdr:cNvSpPr/>
      </xdr:nvSpPr>
      <xdr:spPr>
        <a:xfrm>
          <a:off x="7810500" y="100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9565</xdr:rowOff>
    </xdr:from>
    <xdr:ext cx="534377" cy="259045"/>
    <xdr:sp macro="" textlink="">
      <xdr:nvSpPr>
        <xdr:cNvPr id="377" name="テキスト ボックス 376"/>
        <xdr:cNvSpPr txBox="1"/>
      </xdr:nvSpPr>
      <xdr:spPr>
        <a:xfrm>
          <a:off x="7594111" y="1012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85736</xdr:rowOff>
    </xdr:from>
    <xdr:to>
      <xdr:col>10</xdr:col>
      <xdr:colOff>155575</xdr:colOff>
      <xdr:row>59</xdr:row>
      <xdr:rowOff>15886</xdr:rowOff>
    </xdr:to>
    <xdr:sp macro="" textlink="">
      <xdr:nvSpPr>
        <xdr:cNvPr id="378" name="円/楕円 377"/>
        <xdr:cNvSpPr/>
      </xdr:nvSpPr>
      <xdr:spPr>
        <a:xfrm>
          <a:off x="6921500" y="100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7013</xdr:rowOff>
    </xdr:from>
    <xdr:ext cx="534377" cy="259045"/>
    <xdr:sp macro="" textlink="">
      <xdr:nvSpPr>
        <xdr:cNvPr id="379" name="テキスト ボックス 378"/>
        <xdr:cNvSpPr txBox="1"/>
      </xdr:nvSpPr>
      <xdr:spPr>
        <a:xfrm>
          <a:off x="6705111" y="101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44949</xdr:rowOff>
    </xdr:from>
    <xdr:to>
      <xdr:col>15</xdr:col>
      <xdr:colOff>180975</xdr:colOff>
      <xdr:row>78</xdr:row>
      <xdr:rowOff>62086</xdr:rowOff>
    </xdr:to>
    <xdr:cxnSp macro="">
      <xdr:nvCxnSpPr>
        <xdr:cNvPr id="406" name="直線コネクタ 405"/>
        <xdr:cNvCxnSpPr/>
      </xdr:nvCxnSpPr>
      <xdr:spPr>
        <a:xfrm flipV="1">
          <a:off x="9639300" y="13418049"/>
          <a:ext cx="838200" cy="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145282</xdr:rowOff>
    </xdr:from>
    <xdr:ext cx="534377" cy="259045"/>
    <xdr:sp macro="" textlink="">
      <xdr:nvSpPr>
        <xdr:cNvPr id="407" name="普通建設事業費 （ うち新規整備　）平均値テキスト"/>
        <xdr:cNvSpPr txBox="1"/>
      </xdr:nvSpPr>
      <xdr:spPr>
        <a:xfrm>
          <a:off x="10528300" y="13346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165599</xdr:rowOff>
    </xdr:from>
    <xdr:to>
      <xdr:col>15</xdr:col>
      <xdr:colOff>231775</xdr:colOff>
      <xdr:row>78</xdr:row>
      <xdr:rowOff>95749</xdr:rowOff>
    </xdr:to>
    <xdr:sp macro="" textlink="">
      <xdr:nvSpPr>
        <xdr:cNvPr id="416" name="円/楕円 415"/>
        <xdr:cNvSpPr/>
      </xdr:nvSpPr>
      <xdr:spPr>
        <a:xfrm>
          <a:off x="10426700" y="133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124976</xdr:rowOff>
    </xdr:from>
    <xdr:ext cx="534377" cy="259045"/>
    <xdr:sp macro="" textlink="">
      <xdr:nvSpPr>
        <xdr:cNvPr id="417" name="普通建設事業費 （ うち新規整備　）該当値テキスト"/>
        <xdr:cNvSpPr txBox="1"/>
      </xdr:nvSpPr>
      <xdr:spPr>
        <a:xfrm>
          <a:off x="10528300" y="131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11286</xdr:rowOff>
    </xdr:from>
    <xdr:to>
      <xdr:col>14</xdr:col>
      <xdr:colOff>79375</xdr:colOff>
      <xdr:row>78</xdr:row>
      <xdr:rowOff>112886</xdr:rowOff>
    </xdr:to>
    <xdr:sp macro="" textlink="">
      <xdr:nvSpPr>
        <xdr:cNvPr id="418" name="円/楕円 417"/>
        <xdr:cNvSpPr/>
      </xdr:nvSpPr>
      <xdr:spPr>
        <a:xfrm>
          <a:off x="9588500" y="133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104013</xdr:rowOff>
    </xdr:from>
    <xdr:ext cx="534377" cy="259045"/>
    <xdr:sp macro="" textlink="">
      <xdr:nvSpPr>
        <xdr:cNvPr id="419" name="テキスト ボックス 418"/>
        <xdr:cNvSpPr txBox="1"/>
      </xdr:nvSpPr>
      <xdr:spPr>
        <a:xfrm>
          <a:off x="9372111" y="134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27702</xdr:rowOff>
    </xdr:from>
    <xdr:to>
      <xdr:col>15</xdr:col>
      <xdr:colOff>180975</xdr:colOff>
      <xdr:row>99</xdr:row>
      <xdr:rowOff>10083</xdr:rowOff>
    </xdr:to>
    <xdr:cxnSp macro="">
      <xdr:nvCxnSpPr>
        <xdr:cNvPr id="450" name="直線コネクタ 449"/>
        <xdr:cNvCxnSpPr/>
      </xdr:nvCxnSpPr>
      <xdr:spPr>
        <a:xfrm flipV="1">
          <a:off x="9639300" y="16829802"/>
          <a:ext cx="838200" cy="15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142931</xdr:rowOff>
    </xdr:from>
    <xdr:to>
      <xdr:col>14</xdr:col>
      <xdr:colOff>79375</xdr:colOff>
      <xdr:row>96</xdr:row>
      <xdr:rowOff>73081</xdr:rowOff>
    </xdr:to>
    <xdr:sp macro="" textlink="">
      <xdr:nvSpPr>
        <xdr:cNvPr id="453" name="フローチャート : 判断 452"/>
        <xdr:cNvSpPr/>
      </xdr:nvSpPr>
      <xdr:spPr>
        <a:xfrm>
          <a:off x="9588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89608</xdr:rowOff>
    </xdr:from>
    <xdr:ext cx="534377" cy="259045"/>
    <xdr:sp macro="" textlink="">
      <xdr:nvSpPr>
        <xdr:cNvPr id="454" name="テキスト ボックス 453"/>
        <xdr:cNvSpPr txBox="1"/>
      </xdr:nvSpPr>
      <xdr:spPr>
        <a:xfrm>
          <a:off x="9372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148352</xdr:rowOff>
    </xdr:from>
    <xdr:to>
      <xdr:col>15</xdr:col>
      <xdr:colOff>231775</xdr:colOff>
      <xdr:row>98</xdr:row>
      <xdr:rowOff>78502</xdr:rowOff>
    </xdr:to>
    <xdr:sp macro="" textlink="">
      <xdr:nvSpPr>
        <xdr:cNvPr id="460" name="円/楕円 459"/>
        <xdr:cNvSpPr/>
      </xdr:nvSpPr>
      <xdr:spPr>
        <a:xfrm>
          <a:off x="10426700" y="167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126779</xdr:rowOff>
    </xdr:from>
    <xdr:ext cx="534377" cy="259045"/>
    <xdr:sp macro="" textlink="">
      <xdr:nvSpPr>
        <xdr:cNvPr id="461" name="普通建設事業費 （ うち更新整備　）該当値テキスト"/>
        <xdr:cNvSpPr txBox="1"/>
      </xdr:nvSpPr>
      <xdr:spPr>
        <a:xfrm>
          <a:off x="10528300" y="167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130733</xdr:rowOff>
    </xdr:from>
    <xdr:to>
      <xdr:col>14</xdr:col>
      <xdr:colOff>79375</xdr:colOff>
      <xdr:row>99</xdr:row>
      <xdr:rowOff>60883</xdr:rowOff>
    </xdr:to>
    <xdr:sp macro="" textlink="">
      <xdr:nvSpPr>
        <xdr:cNvPr id="462" name="円/楕円 461"/>
        <xdr:cNvSpPr/>
      </xdr:nvSpPr>
      <xdr:spPr>
        <a:xfrm>
          <a:off x="9588500" y="169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52010</xdr:rowOff>
    </xdr:from>
    <xdr:ext cx="469744" cy="259045"/>
    <xdr:sp macro="" textlink="">
      <xdr:nvSpPr>
        <xdr:cNvPr id="463" name="テキスト ボックス 462"/>
        <xdr:cNvSpPr txBox="1"/>
      </xdr:nvSpPr>
      <xdr:spPr>
        <a:xfrm>
          <a:off x="9404427" y="1702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18136</xdr:rowOff>
    </xdr:from>
    <xdr:to>
      <xdr:col>23</xdr:col>
      <xdr:colOff>517525</xdr:colOff>
      <xdr:row>38</xdr:row>
      <xdr:rowOff>24246</xdr:rowOff>
    </xdr:to>
    <xdr:cxnSp macro="">
      <xdr:nvCxnSpPr>
        <xdr:cNvPr id="488" name="直線コネクタ 487"/>
        <xdr:cNvCxnSpPr/>
      </xdr:nvCxnSpPr>
      <xdr:spPr>
        <a:xfrm>
          <a:off x="15481300" y="6533236"/>
          <a:ext cx="8382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18136</xdr:rowOff>
    </xdr:from>
    <xdr:to>
      <xdr:col>22</xdr:col>
      <xdr:colOff>365125</xdr:colOff>
      <xdr:row>38</xdr:row>
      <xdr:rowOff>19285</xdr:rowOff>
    </xdr:to>
    <xdr:cxnSp macro="">
      <xdr:nvCxnSpPr>
        <xdr:cNvPr id="491" name="直線コネクタ 490"/>
        <xdr:cNvCxnSpPr/>
      </xdr:nvCxnSpPr>
      <xdr:spPr>
        <a:xfrm flipV="1">
          <a:off x="14592300" y="653323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2" name="フローチャート : 判断 491"/>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3" name="テキスト ボックス 492"/>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17799</xdr:rowOff>
    </xdr:from>
    <xdr:to>
      <xdr:col>21</xdr:col>
      <xdr:colOff>161925</xdr:colOff>
      <xdr:row>38</xdr:row>
      <xdr:rowOff>19285</xdr:rowOff>
    </xdr:to>
    <xdr:cxnSp macro="">
      <xdr:nvCxnSpPr>
        <xdr:cNvPr id="494" name="直線コネクタ 493"/>
        <xdr:cNvCxnSpPr/>
      </xdr:nvCxnSpPr>
      <xdr:spPr>
        <a:xfrm>
          <a:off x="13703300" y="653289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5" name="フローチャート : 判断 494"/>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6" name="テキスト ボックス 495"/>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14022</xdr:rowOff>
    </xdr:from>
    <xdr:to>
      <xdr:col>19</xdr:col>
      <xdr:colOff>644525</xdr:colOff>
      <xdr:row>38</xdr:row>
      <xdr:rowOff>17799</xdr:rowOff>
    </xdr:to>
    <xdr:cxnSp macro="">
      <xdr:nvCxnSpPr>
        <xdr:cNvPr id="497" name="直線コネクタ 496"/>
        <xdr:cNvCxnSpPr/>
      </xdr:nvCxnSpPr>
      <xdr:spPr>
        <a:xfrm>
          <a:off x="12814300" y="6529122"/>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8" name="フローチャート : 判断 497"/>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9" name="テキスト ボックス 498"/>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500" name="フローチャート : 判断 499"/>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501" name="テキスト ボックス 500"/>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144895</xdr:rowOff>
    </xdr:from>
    <xdr:to>
      <xdr:col>23</xdr:col>
      <xdr:colOff>568325</xdr:colOff>
      <xdr:row>38</xdr:row>
      <xdr:rowOff>75045</xdr:rowOff>
    </xdr:to>
    <xdr:sp macro="" textlink="">
      <xdr:nvSpPr>
        <xdr:cNvPr id="507" name="円/楕円 506"/>
        <xdr:cNvSpPr/>
      </xdr:nvSpPr>
      <xdr:spPr>
        <a:xfrm>
          <a:off x="16268700" y="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107794</xdr:rowOff>
    </xdr:from>
    <xdr:ext cx="378565" cy="259045"/>
    <xdr:sp macro="" textlink="">
      <xdr:nvSpPr>
        <xdr:cNvPr id="508" name="災害復旧事業費該当値テキスト"/>
        <xdr:cNvSpPr txBox="1"/>
      </xdr:nvSpPr>
      <xdr:spPr>
        <a:xfrm>
          <a:off x="16370300" y="645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138786</xdr:rowOff>
    </xdr:from>
    <xdr:to>
      <xdr:col>22</xdr:col>
      <xdr:colOff>415925</xdr:colOff>
      <xdr:row>38</xdr:row>
      <xdr:rowOff>68936</xdr:rowOff>
    </xdr:to>
    <xdr:sp macro="" textlink="">
      <xdr:nvSpPr>
        <xdr:cNvPr id="509" name="円/楕円 508"/>
        <xdr:cNvSpPr/>
      </xdr:nvSpPr>
      <xdr:spPr>
        <a:xfrm>
          <a:off x="154305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60063</xdr:rowOff>
    </xdr:from>
    <xdr:ext cx="469744" cy="259045"/>
    <xdr:sp macro="" textlink="">
      <xdr:nvSpPr>
        <xdr:cNvPr id="510" name="テキスト ボックス 509"/>
        <xdr:cNvSpPr txBox="1"/>
      </xdr:nvSpPr>
      <xdr:spPr>
        <a:xfrm>
          <a:off x="15246427" y="65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139935</xdr:rowOff>
    </xdr:from>
    <xdr:to>
      <xdr:col>21</xdr:col>
      <xdr:colOff>212725</xdr:colOff>
      <xdr:row>38</xdr:row>
      <xdr:rowOff>70085</xdr:rowOff>
    </xdr:to>
    <xdr:sp macro="" textlink="">
      <xdr:nvSpPr>
        <xdr:cNvPr id="511" name="円/楕円 510"/>
        <xdr:cNvSpPr/>
      </xdr:nvSpPr>
      <xdr:spPr>
        <a:xfrm>
          <a:off x="14541500" y="64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61212</xdr:rowOff>
    </xdr:from>
    <xdr:ext cx="469744" cy="259045"/>
    <xdr:sp macro="" textlink="">
      <xdr:nvSpPr>
        <xdr:cNvPr id="512" name="テキスト ボックス 511"/>
        <xdr:cNvSpPr txBox="1"/>
      </xdr:nvSpPr>
      <xdr:spPr>
        <a:xfrm>
          <a:off x="14357427" y="657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138449</xdr:rowOff>
    </xdr:from>
    <xdr:to>
      <xdr:col>20</xdr:col>
      <xdr:colOff>9525</xdr:colOff>
      <xdr:row>38</xdr:row>
      <xdr:rowOff>68599</xdr:rowOff>
    </xdr:to>
    <xdr:sp macro="" textlink="">
      <xdr:nvSpPr>
        <xdr:cNvPr id="513" name="円/楕円 512"/>
        <xdr:cNvSpPr/>
      </xdr:nvSpPr>
      <xdr:spPr>
        <a:xfrm>
          <a:off x="13652500" y="64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59726</xdr:rowOff>
    </xdr:from>
    <xdr:ext cx="469744" cy="259045"/>
    <xdr:sp macro="" textlink="">
      <xdr:nvSpPr>
        <xdr:cNvPr id="514" name="テキスト ボックス 513"/>
        <xdr:cNvSpPr txBox="1"/>
      </xdr:nvSpPr>
      <xdr:spPr>
        <a:xfrm>
          <a:off x="13468427" y="65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134672</xdr:rowOff>
    </xdr:from>
    <xdr:to>
      <xdr:col>18</xdr:col>
      <xdr:colOff>492125</xdr:colOff>
      <xdr:row>38</xdr:row>
      <xdr:rowOff>64822</xdr:rowOff>
    </xdr:to>
    <xdr:sp macro="" textlink="">
      <xdr:nvSpPr>
        <xdr:cNvPr id="515" name="円/楕円 514"/>
        <xdr:cNvSpPr/>
      </xdr:nvSpPr>
      <xdr:spPr>
        <a:xfrm>
          <a:off x="12763500" y="64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55949</xdr:rowOff>
    </xdr:from>
    <xdr:ext cx="469744" cy="259045"/>
    <xdr:sp macro="" textlink="">
      <xdr:nvSpPr>
        <xdr:cNvPr id="516" name="テキスト ボックス 515"/>
        <xdr:cNvSpPr txBox="1"/>
      </xdr:nvSpPr>
      <xdr:spPr>
        <a:xfrm>
          <a:off x="12579427" y="657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0" name="テキスト ボックス 52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2" name="テキスト ボックス 53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4" name="テキスト ボックス 53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6" name="テキスト ボックス 53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8" name="直線コネクタ 53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5" name="フローチャート : 判断 54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7" name="フローチャート : 判断 546"/>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8" name="テキスト ボックス 547"/>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0" name="フローチャート : 判断 549"/>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1" name="テキスト ボックス 550"/>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3" name="フローチャート : 判断 552"/>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4" name="テキスト ボックス 553"/>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5" name="フローチャート : 判断 554"/>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6" name="テキスト ボックス 555"/>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2" name="直線コネクタ 58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3" name="テキスト ボックス 58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5" name="テキスト ボックス 58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6" name="直線コネクタ 58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7" name="テキスト ボックス 58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90" name="直線コネクタ 58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91" name="テキスト ボックス 59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4" name="直線コネクタ 59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5" name="テキスト ボックス 59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9" name="直線コネクタ 598"/>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600"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601" name="直線コネクタ 600"/>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2"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3" name="直線コネクタ 602"/>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141405</xdr:rowOff>
    </xdr:from>
    <xdr:to>
      <xdr:col>23</xdr:col>
      <xdr:colOff>517525</xdr:colOff>
      <xdr:row>77</xdr:row>
      <xdr:rowOff>145996</xdr:rowOff>
    </xdr:to>
    <xdr:cxnSp macro="">
      <xdr:nvCxnSpPr>
        <xdr:cNvPr id="604" name="直線コネクタ 603"/>
        <xdr:cNvCxnSpPr/>
      </xdr:nvCxnSpPr>
      <xdr:spPr>
        <a:xfrm flipV="1">
          <a:off x="15481300" y="13343055"/>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605"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6" name="フローチャート : 判断 605"/>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145996</xdr:rowOff>
    </xdr:from>
    <xdr:to>
      <xdr:col>22</xdr:col>
      <xdr:colOff>365125</xdr:colOff>
      <xdr:row>77</xdr:row>
      <xdr:rowOff>155139</xdr:rowOff>
    </xdr:to>
    <xdr:cxnSp macro="">
      <xdr:nvCxnSpPr>
        <xdr:cNvPr id="607" name="直線コネクタ 606"/>
        <xdr:cNvCxnSpPr/>
      </xdr:nvCxnSpPr>
      <xdr:spPr>
        <a:xfrm flipV="1">
          <a:off x="14592300" y="133476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8" name="フローチャート : 判断 607"/>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9" name="テキスト ボックス 608"/>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153597</xdr:rowOff>
    </xdr:from>
    <xdr:to>
      <xdr:col>21</xdr:col>
      <xdr:colOff>161925</xdr:colOff>
      <xdr:row>77</xdr:row>
      <xdr:rowOff>155139</xdr:rowOff>
    </xdr:to>
    <xdr:cxnSp macro="">
      <xdr:nvCxnSpPr>
        <xdr:cNvPr id="610" name="直線コネクタ 609"/>
        <xdr:cNvCxnSpPr/>
      </xdr:nvCxnSpPr>
      <xdr:spPr>
        <a:xfrm>
          <a:off x="13703300" y="13355247"/>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11" name="フローチャート : 判断 610"/>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2" name="テキスト ボックス 611"/>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148625</xdr:rowOff>
    </xdr:from>
    <xdr:to>
      <xdr:col>19</xdr:col>
      <xdr:colOff>644525</xdr:colOff>
      <xdr:row>77</xdr:row>
      <xdr:rowOff>153597</xdr:rowOff>
    </xdr:to>
    <xdr:cxnSp macro="">
      <xdr:nvCxnSpPr>
        <xdr:cNvPr id="613" name="直線コネクタ 612"/>
        <xdr:cNvCxnSpPr/>
      </xdr:nvCxnSpPr>
      <xdr:spPr>
        <a:xfrm>
          <a:off x="12814300" y="1335027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4" name="フローチャート : 判断 613"/>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5" name="テキスト ボックス 614"/>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6" name="フローチャート : 判断 615"/>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7" name="テキスト ボックス 616"/>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90605</xdr:rowOff>
    </xdr:from>
    <xdr:to>
      <xdr:col>23</xdr:col>
      <xdr:colOff>568325</xdr:colOff>
      <xdr:row>78</xdr:row>
      <xdr:rowOff>20755</xdr:rowOff>
    </xdr:to>
    <xdr:sp macro="" textlink="">
      <xdr:nvSpPr>
        <xdr:cNvPr id="623" name="円/楕円 622"/>
        <xdr:cNvSpPr/>
      </xdr:nvSpPr>
      <xdr:spPr>
        <a:xfrm>
          <a:off x="16268700" y="132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69032</xdr:rowOff>
    </xdr:from>
    <xdr:ext cx="534377" cy="259045"/>
    <xdr:sp macro="" textlink="">
      <xdr:nvSpPr>
        <xdr:cNvPr id="624" name="公債費該当値テキスト"/>
        <xdr:cNvSpPr txBox="1"/>
      </xdr:nvSpPr>
      <xdr:spPr>
        <a:xfrm>
          <a:off x="16370300" y="132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95196</xdr:rowOff>
    </xdr:from>
    <xdr:to>
      <xdr:col>22</xdr:col>
      <xdr:colOff>415925</xdr:colOff>
      <xdr:row>78</xdr:row>
      <xdr:rowOff>25346</xdr:rowOff>
    </xdr:to>
    <xdr:sp macro="" textlink="">
      <xdr:nvSpPr>
        <xdr:cNvPr id="625" name="円/楕円 624"/>
        <xdr:cNvSpPr/>
      </xdr:nvSpPr>
      <xdr:spPr>
        <a:xfrm>
          <a:off x="15430500" y="132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16473</xdr:rowOff>
    </xdr:from>
    <xdr:ext cx="534377" cy="259045"/>
    <xdr:sp macro="" textlink="">
      <xdr:nvSpPr>
        <xdr:cNvPr id="626" name="テキスト ボックス 625"/>
        <xdr:cNvSpPr txBox="1"/>
      </xdr:nvSpPr>
      <xdr:spPr>
        <a:xfrm>
          <a:off x="15214111" y="133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104339</xdr:rowOff>
    </xdr:from>
    <xdr:to>
      <xdr:col>21</xdr:col>
      <xdr:colOff>212725</xdr:colOff>
      <xdr:row>78</xdr:row>
      <xdr:rowOff>34489</xdr:rowOff>
    </xdr:to>
    <xdr:sp macro="" textlink="">
      <xdr:nvSpPr>
        <xdr:cNvPr id="627" name="円/楕円 626"/>
        <xdr:cNvSpPr/>
      </xdr:nvSpPr>
      <xdr:spPr>
        <a:xfrm>
          <a:off x="14541500" y="133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25616</xdr:rowOff>
    </xdr:from>
    <xdr:ext cx="534377" cy="259045"/>
    <xdr:sp macro="" textlink="">
      <xdr:nvSpPr>
        <xdr:cNvPr id="628" name="テキスト ボックス 627"/>
        <xdr:cNvSpPr txBox="1"/>
      </xdr:nvSpPr>
      <xdr:spPr>
        <a:xfrm>
          <a:off x="14325111" y="133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102797</xdr:rowOff>
    </xdr:from>
    <xdr:to>
      <xdr:col>20</xdr:col>
      <xdr:colOff>9525</xdr:colOff>
      <xdr:row>78</xdr:row>
      <xdr:rowOff>32947</xdr:rowOff>
    </xdr:to>
    <xdr:sp macro="" textlink="">
      <xdr:nvSpPr>
        <xdr:cNvPr id="629" name="円/楕円 628"/>
        <xdr:cNvSpPr/>
      </xdr:nvSpPr>
      <xdr:spPr>
        <a:xfrm>
          <a:off x="13652500" y="133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24074</xdr:rowOff>
    </xdr:from>
    <xdr:ext cx="534377" cy="259045"/>
    <xdr:sp macro="" textlink="">
      <xdr:nvSpPr>
        <xdr:cNvPr id="630" name="テキスト ボックス 629"/>
        <xdr:cNvSpPr txBox="1"/>
      </xdr:nvSpPr>
      <xdr:spPr>
        <a:xfrm>
          <a:off x="13436111" y="133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97825</xdr:rowOff>
    </xdr:from>
    <xdr:to>
      <xdr:col>18</xdr:col>
      <xdr:colOff>492125</xdr:colOff>
      <xdr:row>78</xdr:row>
      <xdr:rowOff>27975</xdr:rowOff>
    </xdr:to>
    <xdr:sp macro="" textlink="">
      <xdr:nvSpPr>
        <xdr:cNvPr id="631" name="円/楕円 630"/>
        <xdr:cNvSpPr/>
      </xdr:nvSpPr>
      <xdr:spPr>
        <a:xfrm>
          <a:off x="12763500" y="132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19102</xdr:rowOff>
    </xdr:from>
    <xdr:ext cx="534377" cy="259045"/>
    <xdr:sp macro="" textlink="">
      <xdr:nvSpPr>
        <xdr:cNvPr id="632" name="テキスト ボックス 631"/>
        <xdr:cNvSpPr txBox="1"/>
      </xdr:nvSpPr>
      <xdr:spPr>
        <a:xfrm>
          <a:off x="12547111" y="133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4" name="直線コネクタ 653"/>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5"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6" name="直線コネクタ 655"/>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7"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8" name="直線コネクタ 657"/>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132238</xdr:rowOff>
    </xdr:from>
    <xdr:to>
      <xdr:col>23</xdr:col>
      <xdr:colOff>517525</xdr:colOff>
      <xdr:row>98</xdr:row>
      <xdr:rowOff>135379</xdr:rowOff>
    </xdr:to>
    <xdr:cxnSp macro="">
      <xdr:nvCxnSpPr>
        <xdr:cNvPr id="659" name="直線コネクタ 658"/>
        <xdr:cNvCxnSpPr/>
      </xdr:nvCxnSpPr>
      <xdr:spPr>
        <a:xfrm flipV="1">
          <a:off x="15481300" y="16934338"/>
          <a:ext cx="8382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60"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61" name="フローチャート : 判断 660"/>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133038</xdr:rowOff>
    </xdr:from>
    <xdr:to>
      <xdr:col>22</xdr:col>
      <xdr:colOff>365125</xdr:colOff>
      <xdr:row>98</xdr:row>
      <xdr:rowOff>135379</xdr:rowOff>
    </xdr:to>
    <xdr:cxnSp macro="">
      <xdr:nvCxnSpPr>
        <xdr:cNvPr id="662" name="直線コネクタ 661"/>
        <xdr:cNvCxnSpPr/>
      </xdr:nvCxnSpPr>
      <xdr:spPr>
        <a:xfrm>
          <a:off x="14592300" y="16935138"/>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3" name="フローチャート : 判断 662"/>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4" name="テキスト ボックス 663"/>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133038</xdr:rowOff>
    </xdr:from>
    <xdr:to>
      <xdr:col>21</xdr:col>
      <xdr:colOff>161925</xdr:colOff>
      <xdr:row>98</xdr:row>
      <xdr:rowOff>136934</xdr:rowOff>
    </xdr:to>
    <xdr:cxnSp macro="">
      <xdr:nvCxnSpPr>
        <xdr:cNvPr id="665" name="直線コネクタ 664"/>
        <xdr:cNvCxnSpPr/>
      </xdr:nvCxnSpPr>
      <xdr:spPr>
        <a:xfrm flipV="1">
          <a:off x="13703300" y="16935138"/>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6" name="フローチャート : 判断 665"/>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7" name="テキスト ボックス 666"/>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135900</xdr:rowOff>
    </xdr:from>
    <xdr:to>
      <xdr:col>19</xdr:col>
      <xdr:colOff>644525</xdr:colOff>
      <xdr:row>98</xdr:row>
      <xdr:rowOff>136934</xdr:rowOff>
    </xdr:to>
    <xdr:cxnSp macro="">
      <xdr:nvCxnSpPr>
        <xdr:cNvPr id="668" name="直線コネクタ 667"/>
        <xdr:cNvCxnSpPr/>
      </xdr:nvCxnSpPr>
      <xdr:spPr>
        <a:xfrm>
          <a:off x="12814300" y="16938000"/>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9" name="フローチャート : 判断 668"/>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70" name="テキスト ボックス 669"/>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71" name="フローチャート : 判断 670"/>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2" name="テキスト ボックス 671"/>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81438</xdr:rowOff>
    </xdr:from>
    <xdr:to>
      <xdr:col>23</xdr:col>
      <xdr:colOff>568325</xdr:colOff>
      <xdr:row>99</xdr:row>
      <xdr:rowOff>11588</xdr:rowOff>
    </xdr:to>
    <xdr:sp macro="" textlink="">
      <xdr:nvSpPr>
        <xdr:cNvPr id="678" name="円/楕円 677"/>
        <xdr:cNvSpPr/>
      </xdr:nvSpPr>
      <xdr:spPr>
        <a:xfrm>
          <a:off x="16268700" y="168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3053</xdr:rowOff>
    </xdr:from>
    <xdr:ext cx="469744" cy="259045"/>
    <xdr:sp macro="" textlink="">
      <xdr:nvSpPr>
        <xdr:cNvPr id="679" name="積立金該当値テキスト"/>
        <xdr:cNvSpPr txBox="1"/>
      </xdr:nvSpPr>
      <xdr:spPr>
        <a:xfrm>
          <a:off x="16370300" y="168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84579</xdr:rowOff>
    </xdr:from>
    <xdr:to>
      <xdr:col>22</xdr:col>
      <xdr:colOff>415925</xdr:colOff>
      <xdr:row>99</xdr:row>
      <xdr:rowOff>14729</xdr:rowOff>
    </xdr:to>
    <xdr:sp macro="" textlink="">
      <xdr:nvSpPr>
        <xdr:cNvPr id="680" name="円/楕円 679"/>
        <xdr:cNvSpPr/>
      </xdr:nvSpPr>
      <xdr:spPr>
        <a:xfrm>
          <a:off x="15430500" y="168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5856</xdr:rowOff>
    </xdr:from>
    <xdr:ext cx="378565" cy="259045"/>
    <xdr:sp macro="" textlink="">
      <xdr:nvSpPr>
        <xdr:cNvPr id="681" name="テキスト ボックス 680"/>
        <xdr:cNvSpPr txBox="1"/>
      </xdr:nvSpPr>
      <xdr:spPr>
        <a:xfrm>
          <a:off x="15292017" y="16979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82238</xdr:rowOff>
    </xdr:from>
    <xdr:to>
      <xdr:col>21</xdr:col>
      <xdr:colOff>212725</xdr:colOff>
      <xdr:row>99</xdr:row>
      <xdr:rowOff>12388</xdr:rowOff>
    </xdr:to>
    <xdr:sp macro="" textlink="">
      <xdr:nvSpPr>
        <xdr:cNvPr id="682" name="円/楕円 681"/>
        <xdr:cNvSpPr/>
      </xdr:nvSpPr>
      <xdr:spPr>
        <a:xfrm>
          <a:off x="145415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3515</xdr:rowOff>
    </xdr:from>
    <xdr:ext cx="469744" cy="259045"/>
    <xdr:sp macro="" textlink="">
      <xdr:nvSpPr>
        <xdr:cNvPr id="683" name="テキスト ボックス 682"/>
        <xdr:cNvSpPr txBox="1"/>
      </xdr:nvSpPr>
      <xdr:spPr>
        <a:xfrm>
          <a:off x="14357427" y="1697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86134</xdr:rowOff>
    </xdr:from>
    <xdr:to>
      <xdr:col>20</xdr:col>
      <xdr:colOff>9525</xdr:colOff>
      <xdr:row>99</xdr:row>
      <xdr:rowOff>16284</xdr:rowOff>
    </xdr:to>
    <xdr:sp macro="" textlink="">
      <xdr:nvSpPr>
        <xdr:cNvPr id="684" name="円/楕円 683"/>
        <xdr:cNvSpPr/>
      </xdr:nvSpPr>
      <xdr:spPr>
        <a:xfrm>
          <a:off x="13652500" y="168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7411</xdr:rowOff>
    </xdr:from>
    <xdr:ext cx="378565" cy="259045"/>
    <xdr:sp macro="" textlink="">
      <xdr:nvSpPr>
        <xdr:cNvPr id="685" name="テキスト ボックス 684"/>
        <xdr:cNvSpPr txBox="1"/>
      </xdr:nvSpPr>
      <xdr:spPr>
        <a:xfrm>
          <a:off x="13514017" y="1698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85100</xdr:rowOff>
    </xdr:from>
    <xdr:to>
      <xdr:col>18</xdr:col>
      <xdr:colOff>492125</xdr:colOff>
      <xdr:row>99</xdr:row>
      <xdr:rowOff>15250</xdr:rowOff>
    </xdr:to>
    <xdr:sp macro="" textlink="">
      <xdr:nvSpPr>
        <xdr:cNvPr id="686" name="円/楕円 685"/>
        <xdr:cNvSpPr/>
      </xdr:nvSpPr>
      <xdr:spPr>
        <a:xfrm>
          <a:off x="12763500" y="168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6377</xdr:rowOff>
    </xdr:from>
    <xdr:ext cx="378565" cy="259045"/>
    <xdr:sp macro="" textlink="">
      <xdr:nvSpPr>
        <xdr:cNvPr id="687" name="テキスト ボックス 686"/>
        <xdr:cNvSpPr txBox="1"/>
      </xdr:nvSpPr>
      <xdr:spPr>
        <a:xfrm>
          <a:off x="12625017" y="16979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9" name="直線コネクタ 708"/>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2"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3" name="直線コネクタ 712"/>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139517</xdr:rowOff>
    </xdr:from>
    <xdr:to>
      <xdr:col>32</xdr:col>
      <xdr:colOff>187325</xdr:colOff>
      <xdr:row>38</xdr:row>
      <xdr:rowOff>139700</xdr:rowOff>
    </xdr:to>
    <xdr:cxnSp macro="">
      <xdr:nvCxnSpPr>
        <xdr:cNvPr id="714" name="直線コネクタ 713"/>
        <xdr:cNvCxnSpPr/>
      </xdr:nvCxnSpPr>
      <xdr:spPr>
        <a:xfrm>
          <a:off x="21323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15"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6" name="フローチャート : 判断 715"/>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139517</xdr:rowOff>
    </xdr:from>
    <xdr:to>
      <xdr:col>31</xdr:col>
      <xdr:colOff>34925</xdr:colOff>
      <xdr:row>38</xdr:row>
      <xdr:rowOff>139609</xdr:rowOff>
    </xdr:to>
    <xdr:cxnSp macro="">
      <xdr:nvCxnSpPr>
        <xdr:cNvPr id="717" name="直線コネクタ 716"/>
        <xdr:cNvCxnSpPr/>
      </xdr:nvCxnSpPr>
      <xdr:spPr>
        <a:xfrm flipV="1">
          <a:off x="20434300" y="6654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139609</xdr:rowOff>
    </xdr:from>
    <xdr:to>
      <xdr:col>29</xdr:col>
      <xdr:colOff>517525</xdr:colOff>
      <xdr:row>38</xdr:row>
      <xdr:rowOff>139700</xdr:rowOff>
    </xdr:to>
    <xdr:cxnSp macro="">
      <xdr:nvCxnSpPr>
        <xdr:cNvPr id="720" name="直線コネクタ 719"/>
        <xdr:cNvCxnSpPr/>
      </xdr:nvCxnSpPr>
      <xdr:spPr>
        <a:xfrm flipV="1">
          <a:off x="19545300" y="665470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88717</xdr:rowOff>
    </xdr:from>
    <xdr:to>
      <xdr:col>31</xdr:col>
      <xdr:colOff>85725</xdr:colOff>
      <xdr:row>39</xdr:row>
      <xdr:rowOff>18867</xdr:rowOff>
    </xdr:to>
    <xdr:sp macro="" textlink="">
      <xdr:nvSpPr>
        <xdr:cNvPr id="735" name="円/楕円 734"/>
        <xdr:cNvSpPr/>
      </xdr:nvSpPr>
      <xdr:spPr>
        <a:xfrm>
          <a:off x="21272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9994</xdr:rowOff>
    </xdr:from>
    <xdr:ext cx="249299" cy="259045"/>
    <xdr:sp macro="" textlink="">
      <xdr:nvSpPr>
        <xdr:cNvPr id="736" name="テキスト ボックス 735"/>
        <xdr:cNvSpPr txBox="1"/>
      </xdr:nvSpPr>
      <xdr:spPr>
        <a:xfrm>
          <a:off x="21198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88809</xdr:rowOff>
    </xdr:from>
    <xdr:to>
      <xdr:col>29</xdr:col>
      <xdr:colOff>568325</xdr:colOff>
      <xdr:row>39</xdr:row>
      <xdr:rowOff>18959</xdr:rowOff>
    </xdr:to>
    <xdr:sp macro="" textlink="">
      <xdr:nvSpPr>
        <xdr:cNvPr id="737" name="円/楕円 736"/>
        <xdr:cNvSpPr/>
      </xdr:nvSpPr>
      <xdr:spPr>
        <a:xfrm>
          <a:off x="20383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10086</xdr:rowOff>
    </xdr:from>
    <xdr:ext cx="249299" cy="259045"/>
    <xdr:sp macro="" textlink="">
      <xdr:nvSpPr>
        <xdr:cNvPr id="738" name="テキスト ボックス 737"/>
        <xdr:cNvSpPr txBox="1"/>
      </xdr:nvSpPr>
      <xdr:spPr>
        <a:xfrm>
          <a:off x="20309649"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6" name="直線コネクタ 765"/>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9"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70" name="直線コネクタ 769"/>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31496</xdr:rowOff>
    </xdr:from>
    <xdr:to>
      <xdr:col>32</xdr:col>
      <xdr:colOff>187325</xdr:colOff>
      <xdr:row>56</xdr:row>
      <xdr:rowOff>60947</xdr:rowOff>
    </xdr:to>
    <xdr:cxnSp macro="">
      <xdr:nvCxnSpPr>
        <xdr:cNvPr id="771" name="直線コネクタ 770"/>
        <xdr:cNvCxnSpPr/>
      </xdr:nvCxnSpPr>
      <xdr:spPr>
        <a:xfrm flipV="1">
          <a:off x="21323300" y="9632696"/>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72"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3" name="フローチャート : 判断 772"/>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41783</xdr:rowOff>
    </xdr:from>
    <xdr:to>
      <xdr:col>31</xdr:col>
      <xdr:colOff>34925</xdr:colOff>
      <xdr:row>56</xdr:row>
      <xdr:rowOff>60947</xdr:rowOff>
    </xdr:to>
    <xdr:cxnSp macro="">
      <xdr:nvCxnSpPr>
        <xdr:cNvPr id="774" name="直線コネクタ 773"/>
        <xdr:cNvCxnSpPr/>
      </xdr:nvCxnSpPr>
      <xdr:spPr>
        <a:xfrm>
          <a:off x="20434300" y="9642983"/>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5" name="フローチャート : 判断 774"/>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6" name="テキスト ボックス 775"/>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157835</xdr:rowOff>
    </xdr:from>
    <xdr:to>
      <xdr:col>29</xdr:col>
      <xdr:colOff>517525</xdr:colOff>
      <xdr:row>56</xdr:row>
      <xdr:rowOff>41783</xdr:rowOff>
    </xdr:to>
    <xdr:cxnSp macro="">
      <xdr:nvCxnSpPr>
        <xdr:cNvPr id="777" name="直線コネクタ 776"/>
        <xdr:cNvCxnSpPr/>
      </xdr:nvCxnSpPr>
      <xdr:spPr>
        <a:xfrm>
          <a:off x="19545300" y="958758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8" name="フローチャート : 判断 777"/>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9" name="テキスト ボックス 778"/>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131699</xdr:rowOff>
    </xdr:from>
    <xdr:to>
      <xdr:col>28</xdr:col>
      <xdr:colOff>314325</xdr:colOff>
      <xdr:row>55</xdr:row>
      <xdr:rowOff>157835</xdr:rowOff>
    </xdr:to>
    <xdr:cxnSp macro="">
      <xdr:nvCxnSpPr>
        <xdr:cNvPr id="780" name="直線コネクタ 779"/>
        <xdr:cNvCxnSpPr/>
      </xdr:nvCxnSpPr>
      <xdr:spPr>
        <a:xfrm>
          <a:off x="18656300" y="9561449"/>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81" name="フローチャート : 判断 780"/>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150347</xdr:rowOff>
    </xdr:from>
    <xdr:ext cx="469744" cy="259045"/>
    <xdr:sp macro="" textlink="">
      <xdr:nvSpPr>
        <xdr:cNvPr id="782" name="テキスト ボックス 781"/>
        <xdr:cNvSpPr txBox="1"/>
      </xdr:nvSpPr>
      <xdr:spPr>
        <a:xfrm>
          <a:off x="19310427" y="99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3" name="フローチャート : 判断 782"/>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135755</xdr:rowOff>
    </xdr:from>
    <xdr:ext cx="469744" cy="259045"/>
    <xdr:sp macro="" textlink="">
      <xdr:nvSpPr>
        <xdr:cNvPr id="784" name="テキスト ボックス 783"/>
        <xdr:cNvSpPr txBox="1"/>
      </xdr:nvSpPr>
      <xdr:spPr>
        <a:xfrm>
          <a:off x="18421427" y="990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152146</xdr:rowOff>
    </xdr:from>
    <xdr:to>
      <xdr:col>32</xdr:col>
      <xdr:colOff>238125</xdr:colOff>
      <xdr:row>56</xdr:row>
      <xdr:rowOff>82296</xdr:rowOff>
    </xdr:to>
    <xdr:sp macro="" textlink="">
      <xdr:nvSpPr>
        <xdr:cNvPr id="790" name="円/楕円 789"/>
        <xdr:cNvSpPr/>
      </xdr:nvSpPr>
      <xdr:spPr>
        <a:xfrm>
          <a:off x="221107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3573</xdr:rowOff>
    </xdr:from>
    <xdr:ext cx="534377" cy="259045"/>
    <xdr:sp macro="" textlink="">
      <xdr:nvSpPr>
        <xdr:cNvPr id="791" name="貸付金該当値テキスト"/>
        <xdr:cNvSpPr txBox="1"/>
      </xdr:nvSpPr>
      <xdr:spPr>
        <a:xfrm>
          <a:off x="22212300"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10147</xdr:rowOff>
    </xdr:from>
    <xdr:to>
      <xdr:col>31</xdr:col>
      <xdr:colOff>85725</xdr:colOff>
      <xdr:row>56</xdr:row>
      <xdr:rowOff>111747</xdr:rowOff>
    </xdr:to>
    <xdr:sp macro="" textlink="">
      <xdr:nvSpPr>
        <xdr:cNvPr id="792" name="円/楕円 791"/>
        <xdr:cNvSpPr/>
      </xdr:nvSpPr>
      <xdr:spPr>
        <a:xfrm>
          <a:off x="21272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128274</xdr:rowOff>
    </xdr:from>
    <xdr:ext cx="534377" cy="259045"/>
    <xdr:sp macro="" textlink="">
      <xdr:nvSpPr>
        <xdr:cNvPr id="793" name="テキスト ボックス 792"/>
        <xdr:cNvSpPr txBox="1"/>
      </xdr:nvSpPr>
      <xdr:spPr>
        <a:xfrm>
          <a:off x="21056111" y="93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162433</xdr:rowOff>
    </xdr:from>
    <xdr:to>
      <xdr:col>29</xdr:col>
      <xdr:colOff>568325</xdr:colOff>
      <xdr:row>56</xdr:row>
      <xdr:rowOff>92583</xdr:rowOff>
    </xdr:to>
    <xdr:sp macro="" textlink="">
      <xdr:nvSpPr>
        <xdr:cNvPr id="794" name="円/楕円 793"/>
        <xdr:cNvSpPr/>
      </xdr:nvSpPr>
      <xdr:spPr>
        <a:xfrm>
          <a:off x="20383500" y="9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109110</xdr:rowOff>
    </xdr:from>
    <xdr:ext cx="534377" cy="259045"/>
    <xdr:sp macro="" textlink="">
      <xdr:nvSpPr>
        <xdr:cNvPr id="795" name="テキスト ボックス 794"/>
        <xdr:cNvSpPr txBox="1"/>
      </xdr:nvSpPr>
      <xdr:spPr>
        <a:xfrm>
          <a:off x="20167111" y="93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107035</xdr:rowOff>
    </xdr:from>
    <xdr:to>
      <xdr:col>28</xdr:col>
      <xdr:colOff>365125</xdr:colOff>
      <xdr:row>56</xdr:row>
      <xdr:rowOff>37185</xdr:rowOff>
    </xdr:to>
    <xdr:sp macro="" textlink="">
      <xdr:nvSpPr>
        <xdr:cNvPr id="796" name="円/楕円 795"/>
        <xdr:cNvSpPr/>
      </xdr:nvSpPr>
      <xdr:spPr>
        <a:xfrm>
          <a:off x="19494500" y="9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53712</xdr:rowOff>
    </xdr:from>
    <xdr:ext cx="534377" cy="259045"/>
    <xdr:sp macro="" textlink="">
      <xdr:nvSpPr>
        <xdr:cNvPr id="797" name="テキスト ボックス 796"/>
        <xdr:cNvSpPr txBox="1"/>
      </xdr:nvSpPr>
      <xdr:spPr>
        <a:xfrm>
          <a:off x="19278111" y="93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15,024</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80899</xdr:rowOff>
    </xdr:from>
    <xdr:to>
      <xdr:col>27</xdr:col>
      <xdr:colOff>161925</xdr:colOff>
      <xdr:row>56</xdr:row>
      <xdr:rowOff>11049</xdr:rowOff>
    </xdr:to>
    <xdr:sp macro="" textlink="">
      <xdr:nvSpPr>
        <xdr:cNvPr id="798" name="円/楕円 797"/>
        <xdr:cNvSpPr/>
      </xdr:nvSpPr>
      <xdr:spPr>
        <a:xfrm>
          <a:off x="18605500" y="95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27576</xdr:rowOff>
    </xdr:from>
    <xdr:ext cx="534377" cy="259045"/>
    <xdr:sp macro="" textlink="">
      <xdr:nvSpPr>
        <xdr:cNvPr id="799" name="テキスト ボックス 798"/>
        <xdr:cNvSpPr txBox="1"/>
      </xdr:nvSpPr>
      <xdr:spPr>
        <a:xfrm>
          <a:off x="18389111" y="92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5" name="直線コネクタ 824"/>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6"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7" name="直線コネクタ 826"/>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8"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9" name="直線コネクタ 828"/>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132036</xdr:rowOff>
    </xdr:from>
    <xdr:to>
      <xdr:col>32</xdr:col>
      <xdr:colOff>187325</xdr:colOff>
      <xdr:row>76</xdr:row>
      <xdr:rowOff>12131</xdr:rowOff>
    </xdr:to>
    <xdr:cxnSp macro="">
      <xdr:nvCxnSpPr>
        <xdr:cNvPr id="830" name="直線コネクタ 829"/>
        <xdr:cNvCxnSpPr/>
      </xdr:nvCxnSpPr>
      <xdr:spPr>
        <a:xfrm flipV="1">
          <a:off x="21323300" y="12990786"/>
          <a:ext cx="838200" cy="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31"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2" name="フローチャート : 判断 831"/>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12131</xdr:rowOff>
    </xdr:from>
    <xdr:to>
      <xdr:col>31</xdr:col>
      <xdr:colOff>34925</xdr:colOff>
      <xdr:row>76</xdr:row>
      <xdr:rowOff>48358</xdr:rowOff>
    </xdr:to>
    <xdr:cxnSp macro="">
      <xdr:nvCxnSpPr>
        <xdr:cNvPr id="833" name="直線コネクタ 832"/>
        <xdr:cNvCxnSpPr/>
      </xdr:nvCxnSpPr>
      <xdr:spPr>
        <a:xfrm flipV="1">
          <a:off x="20434300" y="13042331"/>
          <a:ext cx="889000" cy="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4" name="フローチャート : 判断 833"/>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5" name="テキスト ボックス 834"/>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44951</xdr:rowOff>
    </xdr:from>
    <xdr:to>
      <xdr:col>29</xdr:col>
      <xdr:colOff>517525</xdr:colOff>
      <xdr:row>76</xdr:row>
      <xdr:rowOff>48358</xdr:rowOff>
    </xdr:to>
    <xdr:cxnSp macro="">
      <xdr:nvCxnSpPr>
        <xdr:cNvPr id="836" name="直線コネクタ 835"/>
        <xdr:cNvCxnSpPr/>
      </xdr:nvCxnSpPr>
      <xdr:spPr>
        <a:xfrm>
          <a:off x="19545300" y="13075151"/>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7" name="フローチャート : 判断 836"/>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8" name="テキスト ボックス 837"/>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44951</xdr:rowOff>
    </xdr:from>
    <xdr:to>
      <xdr:col>28</xdr:col>
      <xdr:colOff>314325</xdr:colOff>
      <xdr:row>76</xdr:row>
      <xdr:rowOff>52984</xdr:rowOff>
    </xdr:to>
    <xdr:cxnSp macro="">
      <xdr:nvCxnSpPr>
        <xdr:cNvPr id="839" name="直線コネクタ 838"/>
        <xdr:cNvCxnSpPr/>
      </xdr:nvCxnSpPr>
      <xdr:spPr>
        <a:xfrm flipV="1">
          <a:off x="18656300" y="13075151"/>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40" name="フローチャート : 判断 839"/>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41" name="テキスト ボックス 840"/>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2" name="フローチャート : 判断 841"/>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3" name="テキスト ボックス 842"/>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81236</xdr:rowOff>
    </xdr:from>
    <xdr:to>
      <xdr:col>32</xdr:col>
      <xdr:colOff>238125</xdr:colOff>
      <xdr:row>76</xdr:row>
      <xdr:rowOff>11385</xdr:rowOff>
    </xdr:to>
    <xdr:sp macro="" textlink="">
      <xdr:nvSpPr>
        <xdr:cNvPr id="849" name="円/楕円 848"/>
        <xdr:cNvSpPr/>
      </xdr:nvSpPr>
      <xdr:spPr>
        <a:xfrm>
          <a:off x="22110700" y="12939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104113</xdr:rowOff>
    </xdr:from>
    <xdr:ext cx="534377" cy="259045"/>
    <xdr:sp macro="" textlink="">
      <xdr:nvSpPr>
        <xdr:cNvPr id="850" name="繰出金該当値テキスト"/>
        <xdr:cNvSpPr txBox="1"/>
      </xdr:nvSpPr>
      <xdr:spPr>
        <a:xfrm>
          <a:off x="22212300" y="127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132780</xdr:rowOff>
    </xdr:from>
    <xdr:to>
      <xdr:col>31</xdr:col>
      <xdr:colOff>85725</xdr:colOff>
      <xdr:row>76</xdr:row>
      <xdr:rowOff>62929</xdr:rowOff>
    </xdr:to>
    <xdr:sp macro="" textlink="">
      <xdr:nvSpPr>
        <xdr:cNvPr id="851" name="円/楕円 850"/>
        <xdr:cNvSpPr/>
      </xdr:nvSpPr>
      <xdr:spPr>
        <a:xfrm>
          <a:off x="21272500" y="12991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54058</xdr:rowOff>
    </xdr:from>
    <xdr:ext cx="534377" cy="259045"/>
    <xdr:sp macro="" textlink="">
      <xdr:nvSpPr>
        <xdr:cNvPr id="852" name="テキスト ボックス 851"/>
        <xdr:cNvSpPr txBox="1"/>
      </xdr:nvSpPr>
      <xdr:spPr>
        <a:xfrm>
          <a:off x="21056111" y="1308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169008</xdr:rowOff>
    </xdr:from>
    <xdr:to>
      <xdr:col>29</xdr:col>
      <xdr:colOff>568325</xdr:colOff>
      <xdr:row>76</xdr:row>
      <xdr:rowOff>99158</xdr:rowOff>
    </xdr:to>
    <xdr:sp macro="" textlink="">
      <xdr:nvSpPr>
        <xdr:cNvPr id="853" name="円/楕円 852"/>
        <xdr:cNvSpPr/>
      </xdr:nvSpPr>
      <xdr:spPr>
        <a:xfrm>
          <a:off x="20383500" y="13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90285</xdr:rowOff>
    </xdr:from>
    <xdr:ext cx="534377" cy="259045"/>
    <xdr:sp macro="" textlink="">
      <xdr:nvSpPr>
        <xdr:cNvPr id="854" name="テキスト ボックス 853"/>
        <xdr:cNvSpPr txBox="1"/>
      </xdr:nvSpPr>
      <xdr:spPr>
        <a:xfrm>
          <a:off x="20167111" y="131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165601</xdr:rowOff>
    </xdr:from>
    <xdr:to>
      <xdr:col>28</xdr:col>
      <xdr:colOff>365125</xdr:colOff>
      <xdr:row>76</xdr:row>
      <xdr:rowOff>95751</xdr:rowOff>
    </xdr:to>
    <xdr:sp macro="" textlink="">
      <xdr:nvSpPr>
        <xdr:cNvPr id="855" name="円/楕円 854"/>
        <xdr:cNvSpPr/>
      </xdr:nvSpPr>
      <xdr:spPr>
        <a:xfrm>
          <a:off x="19494500" y="130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86878</xdr:rowOff>
    </xdr:from>
    <xdr:ext cx="534377" cy="259045"/>
    <xdr:sp macro="" textlink="">
      <xdr:nvSpPr>
        <xdr:cNvPr id="856" name="テキスト ボックス 855"/>
        <xdr:cNvSpPr txBox="1"/>
      </xdr:nvSpPr>
      <xdr:spPr>
        <a:xfrm>
          <a:off x="19278111" y="131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2184</xdr:rowOff>
    </xdr:from>
    <xdr:to>
      <xdr:col>27</xdr:col>
      <xdr:colOff>161925</xdr:colOff>
      <xdr:row>76</xdr:row>
      <xdr:rowOff>103784</xdr:rowOff>
    </xdr:to>
    <xdr:sp macro="" textlink="">
      <xdr:nvSpPr>
        <xdr:cNvPr id="857" name="円/楕円 856"/>
        <xdr:cNvSpPr/>
      </xdr:nvSpPr>
      <xdr:spPr>
        <a:xfrm>
          <a:off x="18605500" y="130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94911</xdr:rowOff>
    </xdr:from>
    <xdr:ext cx="534377" cy="259045"/>
    <xdr:sp macro="" textlink="">
      <xdr:nvSpPr>
        <xdr:cNvPr id="858" name="テキスト ボックス 857"/>
        <xdr:cNvSpPr txBox="1"/>
      </xdr:nvSpPr>
      <xdr:spPr>
        <a:xfrm>
          <a:off x="18389111" y="13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2" name="テキスト ボックス 871"/>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4" name="テキスト ボックス 873"/>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6" name="テキスト ボックス 875"/>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8" name="テキスト ボックス 877"/>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0" name="テキスト ボックス 879"/>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4" name="直線コネクタ 883"/>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5"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7"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0"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1" name="フローチャート : 判断 890"/>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3" name="フローチャート : 判断 892"/>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4" name="テキスト ボックス 893"/>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7" name="テキスト ボックス 896"/>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9" name="フローチャート : 判断 898"/>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0" name="テキスト ボックス 899"/>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1" name="フローチャート : 判断 900"/>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2" name="テキスト ボックス 901"/>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9"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性質別の住民一人当たりのコストのうち，類似団体平均を上回っているのは人件費，維持補修費，扶助費，普通建設事業費（うち新規整備），貸付金，繰出金である。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そのうち，人件費は前年度と比べ</a:t>
          </a:r>
          <a:r>
            <a:rPr kumimoji="1" lang="en-US" altLang="ja-JP" sz="1100">
              <a:solidFill>
                <a:schemeClr val="dk1"/>
              </a:solidFill>
              <a:latin typeface="+mn-lt"/>
              <a:ea typeface="+mn-ea"/>
              <a:cs typeface="+mn-cs"/>
            </a:rPr>
            <a:t>1,919</a:t>
          </a:r>
          <a:r>
            <a:rPr kumimoji="1" lang="ja-JP" altLang="ja-JP" sz="1100">
              <a:solidFill>
                <a:schemeClr val="dk1"/>
              </a:solidFill>
              <a:latin typeface="+mn-lt"/>
              <a:ea typeface="+mn-ea"/>
              <a:cs typeface="+mn-cs"/>
            </a:rPr>
            <a:t>円／人増加し，類似団体平均を</a:t>
          </a:r>
          <a:r>
            <a:rPr kumimoji="1" lang="en-US" altLang="ja-JP" sz="1100">
              <a:solidFill>
                <a:schemeClr val="dk1"/>
              </a:solidFill>
              <a:latin typeface="+mn-lt"/>
              <a:ea typeface="+mn-ea"/>
              <a:cs typeface="+mn-cs"/>
            </a:rPr>
            <a:t>9,770</a:t>
          </a:r>
          <a:r>
            <a:rPr kumimoji="1" lang="ja-JP" altLang="ja-JP" sz="1100">
              <a:solidFill>
                <a:schemeClr val="dk1"/>
              </a:solidFill>
              <a:latin typeface="+mn-lt"/>
              <a:ea typeface="+mn-ea"/>
              <a:cs typeface="+mn-cs"/>
            </a:rPr>
            <a:t>円／人上回っているため，人件費の抑制に取り組む必要がある。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また，扶助費は前年度からほぼ横ばいであったものの，類似団体平均を</a:t>
          </a:r>
          <a:r>
            <a:rPr kumimoji="1" lang="en-US" altLang="ja-JP" sz="1100">
              <a:solidFill>
                <a:schemeClr val="dk1"/>
              </a:solidFill>
              <a:latin typeface="+mn-lt"/>
              <a:ea typeface="+mn-ea"/>
              <a:cs typeface="+mn-cs"/>
            </a:rPr>
            <a:t>9,828</a:t>
          </a:r>
          <a:r>
            <a:rPr kumimoji="1" lang="ja-JP" altLang="ja-JP" sz="1100">
              <a:solidFill>
                <a:schemeClr val="dk1"/>
              </a:solidFill>
              <a:latin typeface="+mn-lt"/>
              <a:ea typeface="+mn-ea"/>
              <a:cs typeface="+mn-cs"/>
            </a:rPr>
            <a:t>円／人上回っており，資格審査の適正化や介護予防に取り組む必要がある。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広島県竹原市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27,222
27,050
118.23
12,626,238
12,495,740
86,260
7,189,267
11,733,018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18216</xdr:rowOff>
    </xdr:from>
    <xdr:to>
      <xdr:col>6</xdr:col>
      <xdr:colOff>511175</xdr:colOff>
      <xdr:row>34</xdr:row>
      <xdr:rowOff>94307</xdr:rowOff>
    </xdr:to>
    <xdr:cxnSp macro="">
      <xdr:nvCxnSpPr>
        <xdr:cNvPr id="63" name="直線コネクタ 62"/>
        <xdr:cNvCxnSpPr/>
      </xdr:nvCxnSpPr>
      <xdr:spPr>
        <a:xfrm flipV="1">
          <a:off x="3797300" y="5847516"/>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94307</xdr:rowOff>
    </xdr:from>
    <xdr:to>
      <xdr:col>5</xdr:col>
      <xdr:colOff>358775</xdr:colOff>
      <xdr:row>35</xdr:row>
      <xdr:rowOff>65242</xdr:rowOff>
    </xdr:to>
    <xdr:cxnSp macro="">
      <xdr:nvCxnSpPr>
        <xdr:cNvPr id="66" name="直線コネクタ 65"/>
        <xdr:cNvCxnSpPr/>
      </xdr:nvCxnSpPr>
      <xdr:spPr>
        <a:xfrm flipV="1">
          <a:off x="2908300" y="5923607"/>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162234</xdr:rowOff>
    </xdr:from>
    <xdr:to>
      <xdr:col>4</xdr:col>
      <xdr:colOff>155575</xdr:colOff>
      <xdr:row>35</xdr:row>
      <xdr:rowOff>65242</xdr:rowOff>
    </xdr:to>
    <xdr:cxnSp macro="">
      <xdr:nvCxnSpPr>
        <xdr:cNvPr id="69" name="直線コネクタ 68"/>
        <xdr:cNvCxnSpPr/>
      </xdr:nvCxnSpPr>
      <xdr:spPr>
        <a:xfrm>
          <a:off x="2019300" y="5991534"/>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126364</xdr:rowOff>
    </xdr:from>
    <xdr:ext cx="469744" cy="259045"/>
    <xdr:sp macro="" textlink="">
      <xdr:nvSpPr>
        <xdr:cNvPr id="71" name="テキスト ボックス 70"/>
        <xdr:cNvSpPr txBox="1"/>
      </xdr:nvSpPr>
      <xdr:spPr>
        <a:xfrm>
          <a:off x="2673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134801</xdr:rowOff>
    </xdr:from>
    <xdr:to>
      <xdr:col>2</xdr:col>
      <xdr:colOff>638175</xdr:colOff>
      <xdr:row>34</xdr:row>
      <xdr:rowOff>162234</xdr:rowOff>
    </xdr:to>
    <xdr:cxnSp macro="">
      <xdr:nvCxnSpPr>
        <xdr:cNvPr id="72" name="直線コネクタ 71"/>
        <xdr:cNvCxnSpPr/>
      </xdr:nvCxnSpPr>
      <xdr:spPr>
        <a:xfrm>
          <a:off x="1130300" y="5792651"/>
          <a:ext cx="889000" cy="1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164573</xdr:rowOff>
    </xdr:from>
    <xdr:ext cx="469744" cy="259045"/>
    <xdr:sp macro="" textlink="">
      <xdr:nvSpPr>
        <xdr:cNvPr id="76" name="テキスト ボックス 75"/>
        <xdr:cNvSpPr txBox="1"/>
      </xdr:nvSpPr>
      <xdr:spPr>
        <a:xfrm>
          <a:off x="895427"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138866</xdr:rowOff>
    </xdr:from>
    <xdr:to>
      <xdr:col>6</xdr:col>
      <xdr:colOff>561975</xdr:colOff>
      <xdr:row>34</xdr:row>
      <xdr:rowOff>69016</xdr:rowOff>
    </xdr:to>
    <xdr:sp macro="" textlink="">
      <xdr:nvSpPr>
        <xdr:cNvPr id="82" name="円/楕円 81"/>
        <xdr:cNvSpPr/>
      </xdr:nvSpPr>
      <xdr:spPr>
        <a:xfrm>
          <a:off x="4584700" y="5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161743</xdr:rowOff>
    </xdr:from>
    <xdr:ext cx="469744" cy="259045"/>
    <xdr:sp macro="" textlink="">
      <xdr:nvSpPr>
        <xdr:cNvPr id="83" name="議会費該当値テキスト"/>
        <xdr:cNvSpPr txBox="1"/>
      </xdr:nvSpPr>
      <xdr:spPr>
        <a:xfrm>
          <a:off x="4686300" y="56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43507</xdr:rowOff>
    </xdr:from>
    <xdr:to>
      <xdr:col>5</xdr:col>
      <xdr:colOff>409575</xdr:colOff>
      <xdr:row>34</xdr:row>
      <xdr:rowOff>145107</xdr:rowOff>
    </xdr:to>
    <xdr:sp macro="" textlink="">
      <xdr:nvSpPr>
        <xdr:cNvPr id="84" name="円/楕円 83"/>
        <xdr:cNvSpPr/>
      </xdr:nvSpPr>
      <xdr:spPr>
        <a:xfrm>
          <a:off x="3746500" y="58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161634</xdr:rowOff>
    </xdr:from>
    <xdr:ext cx="469744" cy="259045"/>
    <xdr:sp macro="" textlink="">
      <xdr:nvSpPr>
        <xdr:cNvPr id="85" name="テキスト ボックス 84"/>
        <xdr:cNvSpPr txBox="1"/>
      </xdr:nvSpPr>
      <xdr:spPr>
        <a:xfrm>
          <a:off x="3562427" y="56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14442</xdr:rowOff>
    </xdr:from>
    <xdr:to>
      <xdr:col>4</xdr:col>
      <xdr:colOff>206375</xdr:colOff>
      <xdr:row>35</xdr:row>
      <xdr:rowOff>116042</xdr:rowOff>
    </xdr:to>
    <xdr:sp macro="" textlink="">
      <xdr:nvSpPr>
        <xdr:cNvPr id="86" name="円/楕円 85"/>
        <xdr:cNvSpPr/>
      </xdr:nvSpPr>
      <xdr:spPr>
        <a:xfrm>
          <a:off x="2857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107169</xdr:rowOff>
    </xdr:from>
    <xdr:ext cx="469744" cy="259045"/>
    <xdr:sp macro="" textlink="">
      <xdr:nvSpPr>
        <xdr:cNvPr id="87" name="テキスト ボックス 86"/>
        <xdr:cNvSpPr txBox="1"/>
      </xdr:nvSpPr>
      <xdr:spPr>
        <a:xfrm>
          <a:off x="2673427"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111434</xdr:rowOff>
    </xdr:from>
    <xdr:to>
      <xdr:col>3</xdr:col>
      <xdr:colOff>3175</xdr:colOff>
      <xdr:row>35</xdr:row>
      <xdr:rowOff>41584</xdr:rowOff>
    </xdr:to>
    <xdr:sp macro="" textlink="">
      <xdr:nvSpPr>
        <xdr:cNvPr id="88" name="円/楕円 87"/>
        <xdr:cNvSpPr/>
      </xdr:nvSpPr>
      <xdr:spPr>
        <a:xfrm>
          <a:off x="1968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58111</xdr:rowOff>
    </xdr:from>
    <xdr:ext cx="469744" cy="259045"/>
    <xdr:sp macro="" textlink="">
      <xdr:nvSpPr>
        <xdr:cNvPr id="89" name="テキスト ボックス 88"/>
        <xdr:cNvSpPr txBox="1"/>
      </xdr:nvSpPr>
      <xdr:spPr>
        <a:xfrm>
          <a:off x="1784427"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84001</xdr:rowOff>
    </xdr:from>
    <xdr:to>
      <xdr:col>1</xdr:col>
      <xdr:colOff>485775</xdr:colOff>
      <xdr:row>34</xdr:row>
      <xdr:rowOff>14151</xdr:rowOff>
    </xdr:to>
    <xdr:sp macro="" textlink="">
      <xdr:nvSpPr>
        <xdr:cNvPr id="90" name="円/楕円 89"/>
        <xdr:cNvSpPr/>
      </xdr:nvSpPr>
      <xdr:spPr>
        <a:xfrm>
          <a:off x="1079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5278</xdr:rowOff>
    </xdr:from>
    <xdr:ext cx="469744" cy="259045"/>
    <xdr:sp macro="" textlink="">
      <xdr:nvSpPr>
        <xdr:cNvPr id="91" name="テキスト ボックス 90"/>
        <xdr:cNvSpPr txBox="1"/>
      </xdr:nvSpPr>
      <xdr:spPr>
        <a:xfrm>
          <a:off x="895427" y="58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14930</xdr:rowOff>
    </xdr:from>
    <xdr:to>
      <xdr:col>6</xdr:col>
      <xdr:colOff>511175</xdr:colOff>
      <xdr:row>58</xdr:row>
      <xdr:rowOff>38140</xdr:rowOff>
    </xdr:to>
    <xdr:cxnSp macro="">
      <xdr:nvCxnSpPr>
        <xdr:cNvPr id="120" name="直線コネクタ 119"/>
        <xdr:cNvCxnSpPr/>
      </xdr:nvCxnSpPr>
      <xdr:spPr>
        <a:xfrm flipV="1">
          <a:off x="3797300" y="9959030"/>
          <a:ext cx="838200" cy="2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165014</xdr:rowOff>
    </xdr:from>
    <xdr:to>
      <xdr:col>5</xdr:col>
      <xdr:colOff>358775</xdr:colOff>
      <xdr:row>58</xdr:row>
      <xdr:rowOff>38140</xdr:rowOff>
    </xdr:to>
    <xdr:cxnSp macro="">
      <xdr:nvCxnSpPr>
        <xdr:cNvPr id="123" name="直線コネクタ 122"/>
        <xdr:cNvCxnSpPr/>
      </xdr:nvCxnSpPr>
      <xdr:spPr>
        <a:xfrm>
          <a:off x="2908300" y="9937664"/>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112882</xdr:rowOff>
    </xdr:from>
    <xdr:ext cx="534377" cy="259045"/>
    <xdr:sp macro="" textlink="">
      <xdr:nvSpPr>
        <xdr:cNvPr id="125" name="テキスト ボックス 124"/>
        <xdr:cNvSpPr txBox="1"/>
      </xdr:nvSpPr>
      <xdr:spPr>
        <a:xfrm>
          <a:off x="3530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165014</xdr:rowOff>
    </xdr:from>
    <xdr:to>
      <xdr:col>4</xdr:col>
      <xdr:colOff>155575</xdr:colOff>
      <xdr:row>58</xdr:row>
      <xdr:rowOff>33679</xdr:rowOff>
    </xdr:to>
    <xdr:cxnSp macro="">
      <xdr:nvCxnSpPr>
        <xdr:cNvPr id="126" name="直線コネクタ 125"/>
        <xdr:cNvCxnSpPr/>
      </xdr:nvCxnSpPr>
      <xdr:spPr>
        <a:xfrm flipV="1">
          <a:off x="2019300" y="9937664"/>
          <a:ext cx="889000" cy="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23316</xdr:rowOff>
    </xdr:from>
    <xdr:to>
      <xdr:col>2</xdr:col>
      <xdr:colOff>638175</xdr:colOff>
      <xdr:row>58</xdr:row>
      <xdr:rowOff>33679</xdr:rowOff>
    </xdr:to>
    <xdr:cxnSp macro="">
      <xdr:nvCxnSpPr>
        <xdr:cNvPr id="129" name="直線コネクタ 128"/>
        <xdr:cNvCxnSpPr/>
      </xdr:nvCxnSpPr>
      <xdr:spPr>
        <a:xfrm>
          <a:off x="1130300" y="9967416"/>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135580</xdr:rowOff>
    </xdr:from>
    <xdr:to>
      <xdr:col>6</xdr:col>
      <xdr:colOff>561975</xdr:colOff>
      <xdr:row>58</xdr:row>
      <xdr:rowOff>65730</xdr:rowOff>
    </xdr:to>
    <xdr:sp macro="" textlink="">
      <xdr:nvSpPr>
        <xdr:cNvPr id="139" name="円/楕円 138"/>
        <xdr:cNvSpPr/>
      </xdr:nvSpPr>
      <xdr:spPr>
        <a:xfrm>
          <a:off x="4584700" y="99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158790</xdr:rowOff>
    </xdr:from>
    <xdr:to>
      <xdr:col>5</xdr:col>
      <xdr:colOff>409575</xdr:colOff>
      <xdr:row>58</xdr:row>
      <xdr:rowOff>88940</xdr:rowOff>
    </xdr:to>
    <xdr:sp macro="" textlink="">
      <xdr:nvSpPr>
        <xdr:cNvPr id="141" name="円/楕円 140"/>
        <xdr:cNvSpPr/>
      </xdr:nvSpPr>
      <xdr:spPr>
        <a:xfrm>
          <a:off x="3746500" y="99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80067</xdr:rowOff>
    </xdr:from>
    <xdr:ext cx="534377" cy="259045"/>
    <xdr:sp macro="" textlink="">
      <xdr:nvSpPr>
        <xdr:cNvPr id="142" name="テキスト ボックス 141"/>
        <xdr:cNvSpPr txBox="1"/>
      </xdr:nvSpPr>
      <xdr:spPr>
        <a:xfrm>
          <a:off x="3530111" y="100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114214</xdr:rowOff>
    </xdr:from>
    <xdr:to>
      <xdr:col>4</xdr:col>
      <xdr:colOff>206375</xdr:colOff>
      <xdr:row>58</xdr:row>
      <xdr:rowOff>44364</xdr:rowOff>
    </xdr:to>
    <xdr:sp macro="" textlink="">
      <xdr:nvSpPr>
        <xdr:cNvPr id="143" name="円/楕円 142"/>
        <xdr:cNvSpPr/>
      </xdr:nvSpPr>
      <xdr:spPr>
        <a:xfrm>
          <a:off x="2857500" y="98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35491</xdr:rowOff>
    </xdr:from>
    <xdr:ext cx="534377" cy="259045"/>
    <xdr:sp macro="" textlink="">
      <xdr:nvSpPr>
        <xdr:cNvPr id="144" name="テキスト ボックス 143"/>
        <xdr:cNvSpPr txBox="1"/>
      </xdr:nvSpPr>
      <xdr:spPr>
        <a:xfrm>
          <a:off x="2641111" y="99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154329</xdr:rowOff>
    </xdr:from>
    <xdr:to>
      <xdr:col>3</xdr:col>
      <xdr:colOff>3175</xdr:colOff>
      <xdr:row>58</xdr:row>
      <xdr:rowOff>84479</xdr:rowOff>
    </xdr:to>
    <xdr:sp macro="" textlink="">
      <xdr:nvSpPr>
        <xdr:cNvPr id="145" name="円/楕円 144"/>
        <xdr:cNvSpPr/>
      </xdr:nvSpPr>
      <xdr:spPr>
        <a:xfrm>
          <a:off x="1968500" y="99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75606</xdr:rowOff>
    </xdr:from>
    <xdr:ext cx="534377" cy="259045"/>
    <xdr:sp macro="" textlink="">
      <xdr:nvSpPr>
        <xdr:cNvPr id="146" name="テキスト ボックス 145"/>
        <xdr:cNvSpPr txBox="1"/>
      </xdr:nvSpPr>
      <xdr:spPr>
        <a:xfrm>
          <a:off x="1752111" y="100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143966</xdr:rowOff>
    </xdr:from>
    <xdr:to>
      <xdr:col>1</xdr:col>
      <xdr:colOff>485775</xdr:colOff>
      <xdr:row>58</xdr:row>
      <xdr:rowOff>74116</xdr:rowOff>
    </xdr:to>
    <xdr:sp macro="" textlink="">
      <xdr:nvSpPr>
        <xdr:cNvPr id="147" name="円/楕円 146"/>
        <xdr:cNvSpPr/>
      </xdr:nvSpPr>
      <xdr:spPr>
        <a:xfrm>
          <a:off x="1079500" y="9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65243</xdr:rowOff>
    </xdr:from>
    <xdr:ext cx="534377" cy="259045"/>
    <xdr:sp macro="" textlink="">
      <xdr:nvSpPr>
        <xdr:cNvPr id="148" name="テキスト ボックス 147"/>
        <xdr:cNvSpPr txBox="1"/>
      </xdr:nvSpPr>
      <xdr:spPr>
        <a:xfrm>
          <a:off x="863111" y="100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112699</xdr:rowOff>
    </xdr:from>
    <xdr:to>
      <xdr:col>6</xdr:col>
      <xdr:colOff>511175</xdr:colOff>
      <xdr:row>77</xdr:row>
      <xdr:rowOff>120585</xdr:rowOff>
    </xdr:to>
    <xdr:cxnSp macro="">
      <xdr:nvCxnSpPr>
        <xdr:cNvPr id="178" name="直線コネクタ 177"/>
        <xdr:cNvCxnSpPr/>
      </xdr:nvCxnSpPr>
      <xdr:spPr>
        <a:xfrm>
          <a:off x="3797300" y="13314349"/>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112699</xdr:rowOff>
    </xdr:from>
    <xdr:to>
      <xdr:col>5</xdr:col>
      <xdr:colOff>358775</xdr:colOff>
      <xdr:row>78</xdr:row>
      <xdr:rowOff>4986</xdr:rowOff>
    </xdr:to>
    <xdr:cxnSp macro="">
      <xdr:nvCxnSpPr>
        <xdr:cNvPr id="181" name="直線コネクタ 180"/>
        <xdr:cNvCxnSpPr/>
      </xdr:nvCxnSpPr>
      <xdr:spPr>
        <a:xfrm flipV="1">
          <a:off x="2908300" y="13314349"/>
          <a:ext cx="889000" cy="6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25547</xdr:rowOff>
    </xdr:from>
    <xdr:ext cx="599010" cy="259045"/>
    <xdr:sp macro="" textlink="">
      <xdr:nvSpPr>
        <xdr:cNvPr id="183" name="テキスト ボックス 182"/>
        <xdr:cNvSpPr txBox="1"/>
      </xdr:nvSpPr>
      <xdr:spPr>
        <a:xfrm>
          <a:off x="3497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4986</xdr:rowOff>
    </xdr:from>
    <xdr:to>
      <xdr:col>4</xdr:col>
      <xdr:colOff>155575</xdr:colOff>
      <xdr:row>78</xdr:row>
      <xdr:rowOff>20394</xdr:rowOff>
    </xdr:to>
    <xdr:cxnSp macro="">
      <xdr:nvCxnSpPr>
        <xdr:cNvPr id="184" name="直線コネクタ 183"/>
        <xdr:cNvCxnSpPr/>
      </xdr:nvCxnSpPr>
      <xdr:spPr>
        <a:xfrm flipV="1">
          <a:off x="2019300" y="13378086"/>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20394</xdr:rowOff>
    </xdr:from>
    <xdr:to>
      <xdr:col>2</xdr:col>
      <xdr:colOff>638175</xdr:colOff>
      <xdr:row>78</xdr:row>
      <xdr:rowOff>48089</xdr:rowOff>
    </xdr:to>
    <xdr:cxnSp macro="">
      <xdr:nvCxnSpPr>
        <xdr:cNvPr id="187" name="直線コネクタ 186"/>
        <xdr:cNvCxnSpPr/>
      </xdr:nvCxnSpPr>
      <xdr:spPr>
        <a:xfrm flipV="1">
          <a:off x="1130300" y="13393494"/>
          <a:ext cx="889000" cy="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69785</xdr:rowOff>
    </xdr:from>
    <xdr:to>
      <xdr:col>6</xdr:col>
      <xdr:colOff>561975</xdr:colOff>
      <xdr:row>77</xdr:row>
      <xdr:rowOff>171385</xdr:rowOff>
    </xdr:to>
    <xdr:sp macro="" textlink="">
      <xdr:nvSpPr>
        <xdr:cNvPr id="197" name="円/楕円 196"/>
        <xdr:cNvSpPr/>
      </xdr:nvSpPr>
      <xdr:spPr>
        <a:xfrm>
          <a:off x="4584700" y="132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92662</xdr:rowOff>
    </xdr:from>
    <xdr:ext cx="599010" cy="259045"/>
    <xdr:sp macro="" textlink="">
      <xdr:nvSpPr>
        <xdr:cNvPr id="198" name="民生費該当値テキスト"/>
        <xdr:cNvSpPr txBox="1"/>
      </xdr:nvSpPr>
      <xdr:spPr>
        <a:xfrm>
          <a:off x="4686300" y="1312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61899</xdr:rowOff>
    </xdr:from>
    <xdr:to>
      <xdr:col>5</xdr:col>
      <xdr:colOff>409575</xdr:colOff>
      <xdr:row>77</xdr:row>
      <xdr:rowOff>163499</xdr:rowOff>
    </xdr:to>
    <xdr:sp macro="" textlink="">
      <xdr:nvSpPr>
        <xdr:cNvPr id="199" name="円/楕円 198"/>
        <xdr:cNvSpPr/>
      </xdr:nvSpPr>
      <xdr:spPr>
        <a:xfrm>
          <a:off x="3746500" y="13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8576</xdr:rowOff>
    </xdr:from>
    <xdr:ext cx="599010" cy="259045"/>
    <xdr:sp macro="" textlink="">
      <xdr:nvSpPr>
        <xdr:cNvPr id="200" name="テキスト ボックス 199"/>
        <xdr:cNvSpPr txBox="1"/>
      </xdr:nvSpPr>
      <xdr:spPr>
        <a:xfrm>
          <a:off x="3497794" y="130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125636</xdr:rowOff>
    </xdr:from>
    <xdr:to>
      <xdr:col>4</xdr:col>
      <xdr:colOff>206375</xdr:colOff>
      <xdr:row>78</xdr:row>
      <xdr:rowOff>55786</xdr:rowOff>
    </xdr:to>
    <xdr:sp macro="" textlink="">
      <xdr:nvSpPr>
        <xdr:cNvPr id="201" name="円/楕円 200"/>
        <xdr:cNvSpPr/>
      </xdr:nvSpPr>
      <xdr:spPr>
        <a:xfrm>
          <a:off x="2857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46913</xdr:rowOff>
    </xdr:from>
    <xdr:ext cx="599010" cy="259045"/>
    <xdr:sp macro="" textlink="">
      <xdr:nvSpPr>
        <xdr:cNvPr id="202" name="テキスト ボックス 201"/>
        <xdr:cNvSpPr txBox="1"/>
      </xdr:nvSpPr>
      <xdr:spPr>
        <a:xfrm>
          <a:off x="2608794" y="1342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141044</xdr:rowOff>
    </xdr:from>
    <xdr:to>
      <xdr:col>3</xdr:col>
      <xdr:colOff>3175</xdr:colOff>
      <xdr:row>78</xdr:row>
      <xdr:rowOff>71194</xdr:rowOff>
    </xdr:to>
    <xdr:sp macro="" textlink="">
      <xdr:nvSpPr>
        <xdr:cNvPr id="203" name="円/楕円 202"/>
        <xdr:cNvSpPr/>
      </xdr:nvSpPr>
      <xdr:spPr>
        <a:xfrm>
          <a:off x="1968500" y="1334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62321</xdr:rowOff>
    </xdr:from>
    <xdr:ext cx="599010" cy="259045"/>
    <xdr:sp macro="" textlink="">
      <xdr:nvSpPr>
        <xdr:cNvPr id="204" name="テキスト ボックス 203"/>
        <xdr:cNvSpPr txBox="1"/>
      </xdr:nvSpPr>
      <xdr:spPr>
        <a:xfrm>
          <a:off x="1719794" y="134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168739</xdr:rowOff>
    </xdr:from>
    <xdr:to>
      <xdr:col>1</xdr:col>
      <xdr:colOff>485775</xdr:colOff>
      <xdr:row>78</xdr:row>
      <xdr:rowOff>98889</xdr:rowOff>
    </xdr:to>
    <xdr:sp macro="" textlink="">
      <xdr:nvSpPr>
        <xdr:cNvPr id="205" name="円/楕円 204"/>
        <xdr:cNvSpPr/>
      </xdr:nvSpPr>
      <xdr:spPr>
        <a:xfrm>
          <a:off x="1079500" y="133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90016</xdr:rowOff>
    </xdr:from>
    <xdr:ext cx="599010" cy="259045"/>
    <xdr:sp macro="" textlink="">
      <xdr:nvSpPr>
        <xdr:cNvPr id="206" name="テキスト ボックス 205"/>
        <xdr:cNvSpPr txBox="1"/>
      </xdr:nvSpPr>
      <xdr:spPr>
        <a:xfrm>
          <a:off x="830794" y="1346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38120</xdr:rowOff>
    </xdr:from>
    <xdr:to>
      <xdr:col>6</xdr:col>
      <xdr:colOff>511175</xdr:colOff>
      <xdr:row>98</xdr:row>
      <xdr:rowOff>90339</xdr:rowOff>
    </xdr:to>
    <xdr:cxnSp macro="">
      <xdr:nvCxnSpPr>
        <xdr:cNvPr id="238" name="直線コネクタ 237"/>
        <xdr:cNvCxnSpPr/>
      </xdr:nvCxnSpPr>
      <xdr:spPr>
        <a:xfrm flipV="1">
          <a:off x="3797300" y="16840220"/>
          <a:ext cx="8382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90339</xdr:rowOff>
    </xdr:from>
    <xdr:to>
      <xdr:col>5</xdr:col>
      <xdr:colOff>358775</xdr:colOff>
      <xdr:row>98</xdr:row>
      <xdr:rowOff>129249</xdr:rowOff>
    </xdr:to>
    <xdr:cxnSp macro="">
      <xdr:nvCxnSpPr>
        <xdr:cNvPr id="241" name="直線コネクタ 240"/>
        <xdr:cNvCxnSpPr/>
      </xdr:nvCxnSpPr>
      <xdr:spPr>
        <a:xfrm flipV="1">
          <a:off x="2908300" y="1689243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16880</xdr:rowOff>
    </xdr:from>
    <xdr:ext cx="534377" cy="259045"/>
    <xdr:sp macro="" textlink="">
      <xdr:nvSpPr>
        <xdr:cNvPr id="243" name="テキスト ボックス 242"/>
        <xdr:cNvSpPr txBox="1"/>
      </xdr:nvSpPr>
      <xdr:spPr>
        <a:xfrm>
          <a:off x="3530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123568</xdr:rowOff>
    </xdr:from>
    <xdr:to>
      <xdr:col>4</xdr:col>
      <xdr:colOff>155575</xdr:colOff>
      <xdr:row>98</xdr:row>
      <xdr:rowOff>129249</xdr:rowOff>
    </xdr:to>
    <xdr:cxnSp macro="">
      <xdr:nvCxnSpPr>
        <xdr:cNvPr id="244" name="直線コネクタ 243"/>
        <xdr:cNvCxnSpPr/>
      </xdr:nvCxnSpPr>
      <xdr:spPr>
        <a:xfrm>
          <a:off x="2019300" y="16925668"/>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70272</xdr:rowOff>
    </xdr:from>
    <xdr:to>
      <xdr:col>2</xdr:col>
      <xdr:colOff>638175</xdr:colOff>
      <xdr:row>98</xdr:row>
      <xdr:rowOff>123568</xdr:rowOff>
    </xdr:to>
    <xdr:cxnSp macro="">
      <xdr:nvCxnSpPr>
        <xdr:cNvPr id="247" name="直線コネクタ 246"/>
        <xdr:cNvCxnSpPr/>
      </xdr:nvCxnSpPr>
      <xdr:spPr>
        <a:xfrm>
          <a:off x="1130300" y="16872372"/>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158770</xdr:rowOff>
    </xdr:from>
    <xdr:to>
      <xdr:col>6</xdr:col>
      <xdr:colOff>561975</xdr:colOff>
      <xdr:row>98</xdr:row>
      <xdr:rowOff>88920</xdr:rowOff>
    </xdr:to>
    <xdr:sp macro="" textlink="">
      <xdr:nvSpPr>
        <xdr:cNvPr id="257" name="円/楕円 256"/>
        <xdr:cNvSpPr/>
      </xdr:nvSpPr>
      <xdr:spPr>
        <a:xfrm>
          <a:off x="4584700" y="1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137197</xdr:rowOff>
    </xdr:from>
    <xdr:ext cx="534377" cy="259045"/>
    <xdr:sp macro="" textlink="">
      <xdr:nvSpPr>
        <xdr:cNvPr id="258" name="衛生費該当値テキスト"/>
        <xdr:cNvSpPr txBox="1"/>
      </xdr:nvSpPr>
      <xdr:spPr>
        <a:xfrm>
          <a:off x="4686300" y="167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39539</xdr:rowOff>
    </xdr:from>
    <xdr:to>
      <xdr:col>5</xdr:col>
      <xdr:colOff>409575</xdr:colOff>
      <xdr:row>98</xdr:row>
      <xdr:rowOff>141139</xdr:rowOff>
    </xdr:to>
    <xdr:sp macro="" textlink="">
      <xdr:nvSpPr>
        <xdr:cNvPr id="259" name="円/楕円 258"/>
        <xdr:cNvSpPr/>
      </xdr:nvSpPr>
      <xdr:spPr>
        <a:xfrm>
          <a:off x="3746500" y="168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132266</xdr:rowOff>
    </xdr:from>
    <xdr:ext cx="534377" cy="259045"/>
    <xdr:sp macro="" textlink="">
      <xdr:nvSpPr>
        <xdr:cNvPr id="260" name="テキスト ボックス 259"/>
        <xdr:cNvSpPr txBox="1"/>
      </xdr:nvSpPr>
      <xdr:spPr>
        <a:xfrm>
          <a:off x="3530111" y="1693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78449</xdr:rowOff>
    </xdr:from>
    <xdr:to>
      <xdr:col>4</xdr:col>
      <xdr:colOff>206375</xdr:colOff>
      <xdr:row>99</xdr:row>
      <xdr:rowOff>8599</xdr:rowOff>
    </xdr:to>
    <xdr:sp macro="" textlink="">
      <xdr:nvSpPr>
        <xdr:cNvPr id="261" name="円/楕円 260"/>
        <xdr:cNvSpPr/>
      </xdr:nvSpPr>
      <xdr:spPr>
        <a:xfrm>
          <a:off x="2857500" y="168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171176</xdr:rowOff>
    </xdr:from>
    <xdr:ext cx="534377" cy="259045"/>
    <xdr:sp macro="" textlink="">
      <xdr:nvSpPr>
        <xdr:cNvPr id="262" name="テキスト ボックス 261"/>
        <xdr:cNvSpPr txBox="1"/>
      </xdr:nvSpPr>
      <xdr:spPr>
        <a:xfrm>
          <a:off x="2641111" y="169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72768</xdr:rowOff>
    </xdr:from>
    <xdr:to>
      <xdr:col>3</xdr:col>
      <xdr:colOff>3175</xdr:colOff>
      <xdr:row>99</xdr:row>
      <xdr:rowOff>2918</xdr:rowOff>
    </xdr:to>
    <xdr:sp macro="" textlink="">
      <xdr:nvSpPr>
        <xdr:cNvPr id="263" name="円/楕円 262"/>
        <xdr:cNvSpPr/>
      </xdr:nvSpPr>
      <xdr:spPr>
        <a:xfrm>
          <a:off x="1968500" y="168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165495</xdr:rowOff>
    </xdr:from>
    <xdr:ext cx="534377" cy="259045"/>
    <xdr:sp macro="" textlink="">
      <xdr:nvSpPr>
        <xdr:cNvPr id="264" name="テキスト ボックス 263"/>
        <xdr:cNvSpPr txBox="1"/>
      </xdr:nvSpPr>
      <xdr:spPr>
        <a:xfrm>
          <a:off x="1752111" y="169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19472</xdr:rowOff>
    </xdr:from>
    <xdr:to>
      <xdr:col>1</xdr:col>
      <xdr:colOff>485775</xdr:colOff>
      <xdr:row>98</xdr:row>
      <xdr:rowOff>121072</xdr:rowOff>
    </xdr:to>
    <xdr:sp macro="" textlink="">
      <xdr:nvSpPr>
        <xdr:cNvPr id="265" name="円/楕円 264"/>
        <xdr:cNvSpPr/>
      </xdr:nvSpPr>
      <xdr:spPr>
        <a:xfrm>
          <a:off x="1079500" y="168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112199</xdr:rowOff>
    </xdr:from>
    <xdr:ext cx="534377" cy="259045"/>
    <xdr:sp macro="" textlink="">
      <xdr:nvSpPr>
        <xdr:cNvPr id="266" name="テキスト ボックス 265"/>
        <xdr:cNvSpPr txBox="1"/>
      </xdr:nvSpPr>
      <xdr:spPr>
        <a:xfrm>
          <a:off x="863111" y="1691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46627</xdr:rowOff>
    </xdr:from>
    <xdr:to>
      <xdr:col>15</xdr:col>
      <xdr:colOff>180340</xdr:colOff>
      <xdr:row>39</xdr:row>
      <xdr:rowOff>98878</xdr:rowOff>
    </xdr:to>
    <xdr:cxnSp macro="">
      <xdr:nvCxnSpPr>
        <xdr:cNvPr id="292" name="直線コネクタ 291"/>
        <xdr:cNvCxnSpPr/>
      </xdr:nvCxnSpPr>
      <xdr:spPr>
        <a:xfrm flipV="1">
          <a:off x="10475595" y="5533027"/>
          <a:ext cx="127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164754</xdr:rowOff>
    </xdr:from>
    <xdr:ext cx="469744" cy="259045"/>
    <xdr:sp macro="" textlink="">
      <xdr:nvSpPr>
        <xdr:cNvPr id="295" name="労働費最大値テキスト"/>
        <xdr:cNvSpPr txBox="1"/>
      </xdr:nvSpPr>
      <xdr:spPr>
        <a:xfrm>
          <a:off x="10528300" y="530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32</xdr:row>
      <xdr:rowOff>46627</xdr:rowOff>
    </xdr:from>
    <xdr:to>
      <xdr:col>15</xdr:col>
      <xdr:colOff>269875</xdr:colOff>
      <xdr:row>32</xdr:row>
      <xdr:rowOff>46627</xdr:rowOff>
    </xdr:to>
    <xdr:cxnSp macro="">
      <xdr:nvCxnSpPr>
        <xdr:cNvPr id="296" name="直線コネクタ 295"/>
        <xdr:cNvCxnSpPr/>
      </xdr:nvCxnSpPr>
      <xdr:spPr>
        <a:xfrm>
          <a:off x="10388600" y="55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27360</xdr:rowOff>
    </xdr:from>
    <xdr:to>
      <xdr:col>15</xdr:col>
      <xdr:colOff>180975</xdr:colOff>
      <xdr:row>37</xdr:row>
      <xdr:rowOff>54955</xdr:rowOff>
    </xdr:to>
    <xdr:cxnSp macro="">
      <xdr:nvCxnSpPr>
        <xdr:cNvPr id="297" name="直線コネクタ 296"/>
        <xdr:cNvCxnSpPr/>
      </xdr:nvCxnSpPr>
      <xdr:spPr>
        <a:xfrm flipV="1">
          <a:off x="9639300" y="6371010"/>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142439</xdr:rowOff>
    </xdr:from>
    <xdr:ext cx="469744" cy="259045"/>
    <xdr:sp macro="" textlink="">
      <xdr:nvSpPr>
        <xdr:cNvPr id="298" name="労働費平均値テキスト"/>
        <xdr:cNvSpPr txBox="1"/>
      </xdr:nvSpPr>
      <xdr:spPr>
        <a:xfrm>
          <a:off x="10528300" y="648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164012</xdr:rowOff>
    </xdr:from>
    <xdr:to>
      <xdr:col>15</xdr:col>
      <xdr:colOff>231775</xdr:colOff>
      <xdr:row>38</xdr:row>
      <xdr:rowOff>94162</xdr:rowOff>
    </xdr:to>
    <xdr:sp macro="" textlink="">
      <xdr:nvSpPr>
        <xdr:cNvPr id="299" name="フローチャート : 判断 298"/>
        <xdr:cNvSpPr/>
      </xdr:nvSpPr>
      <xdr:spPr>
        <a:xfrm>
          <a:off x="104267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78305</xdr:rowOff>
    </xdr:from>
    <xdr:to>
      <xdr:col>14</xdr:col>
      <xdr:colOff>28575</xdr:colOff>
      <xdr:row>37</xdr:row>
      <xdr:rowOff>54955</xdr:rowOff>
    </xdr:to>
    <xdr:cxnSp macro="">
      <xdr:nvCxnSpPr>
        <xdr:cNvPr id="300" name="直線コネクタ 299"/>
        <xdr:cNvCxnSpPr/>
      </xdr:nvCxnSpPr>
      <xdr:spPr>
        <a:xfrm>
          <a:off x="8750300" y="6079055"/>
          <a:ext cx="889000" cy="3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109148</xdr:rowOff>
    </xdr:from>
    <xdr:to>
      <xdr:col>14</xdr:col>
      <xdr:colOff>79375</xdr:colOff>
      <xdr:row>38</xdr:row>
      <xdr:rowOff>39298</xdr:rowOff>
    </xdr:to>
    <xdr:sp macro="" textlink="">
      <xdr:nvSpPr>
        <xdr:cNvPr id="301" name="フローチャート : 判断 300"/>
        <xdr:cNvSpPr/>
      </xdr:nvSpPr>
      <xdr:spPr>
        <a:xfrm>
          <a:off x="9588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30425</xdr:rowOff>
    </xdr:from>
    <xdr:ext cx="469744" cy="259045"/>
    <xdr:sp macro="" textlink="">
      <xdr:nvSpPr>
        <xdr:cNvPr id="302" name="テキスト ボックス 301"/>
        <xdr:cNvSpPr txBox="1"/>
      </xdr:nvSpPr>
      <xdr:spPr>
        <a:xfrm>
          <a:off x="9404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42708</xdr:rowOff>
    </xdr:from>
    <xdr:to>
      <xdr:col>12</xdr:col>
      <xdr:colOff>511175</xdr:colOff>
      <xdr:row>35</xdr:row>
      <xdr:rowOff>78305</xdr:rowOff>
    </xdr:to>
    <xdr:cxnSp macro="">
      <xdr:nvCxnSpPr>
        <xdr:cNvPr id="303" name="直線コネクタ 302"/>
        <xdr:cNvCxnSpPr/>
      </xdr:nvCxnSpPr>
      <xdr:spPr>
        <a:xfrm>
          <a:off x="7861300" y="5529108"/>
          <a:ext cx="889000" cy="54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3012</xdr:rowOff>
    </xdr:from>
    <xdr:to>
      <xdr:col>12</xdr:col>
      <xdr:colOff>561975</xdr:colOff>
      <xdr:row>37</xdr:row>
      <xdr:rowOff>104612</xdr:rowOff>
    </xdr:to>
    <xdr:sp macro="" textlink="">
      <xdr:nvSpPr>
        <xdr:cNvPr id="304" name="フローチャート : 判断 303"/>
        <xdr:cNvSpPr/>
      </xdr:nvSpPr>
      <xdr:spPr>
        <a:xfrm>
          <a:off x="8699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95739</xdr:rowOff>
    </xdr:from>
    <xdr:ext cx="469744" cy="259045"/>
    <xdr:sp macro="" textlink="">
      <xdr:nvSpPr>
        <xdr:cNvPr id="305" name="テキスト ボックス 304"/>
        <xdr:cNvSpPr txBox="1"/>
      </xdr:nvSpPr>
      <xdr:spPr>
        <a:xfrm>
          <a:off x="8515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49730</xdr:rowOff>
    </xdr:from>
    <xdr:to>
      <xdr:col>11</xdr:col>
      <xdr:colOff>307975</xdr:colOff>
      <xdr:row>32</xdr:row>
      <xdr:rowOff>42708</xdr:rowOff>
    </xdr:to>
    <xdr:cxnSp macro="">
      <xdr:nvCxnSpPr>
        <xdr:cNvPr id="306" name="直線コネクタ 305"/>
        <xdr:cNvCxnSpPr/>
      </xdr:nvCxnSpPr>
      <xdr:spPr>
        <a:xfrm>
          <a:off x="6972300" y="5364680"/>
          <a:ext cx="889000" cy="16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104249</xdr:rowOff>
    </xdr:from>
    <xdr:to>
      <xdr:col>11</xdr:col>
      <xdr:colOff>358775</xdr:colOff>
      <xdr:row>37</xdr:row>
      <xdr:rowOff>34399</xdr:rowOff>
    </xdr:to>
    <xdr:sp macro="" textlink="">
      <xdr:nvSpPr>
        <xdr:cNvPr id="307" name="フローチャート : 判断 306"/>
        <xdr:cNvSpPr/>
      </xdr:nvSpPr>
      <xdr:spPr>
        <a:xfrm>
          <a:off x="7810500"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25526</xdr:rowOff>
    </xdr:from>
    <xdr:ext cx="469744" cy="259045"/>
    <xdr:sp macro="" textlink="">
      <xdr:nvSpPr>
        <xdr:cNvPr id="308" name="テキスト ボックス 307"/>
        <xdr:cNvSpPr txBox="1"/>
      </xdr:nvSpPr>
      <xdr:spPr>
        <a:xfrm>
          <a:off x="7626427"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24729</xdr:rowOff>
    </xdr:from>
    <xdr:to>
      <xdr:col>10</xdr:col>
      <xdr:colOff>155575</xdr:colOff>
      <xdr:row>35</xdr:row>
      <xdr:rowOff>126329</xdr:rowOff>
    </xdr:to>
    <xdr:sp macro="" textlink="">
      <xdr:nvSpPr>
        <xdr:cNvPr id="309" name="フローチャート : 判断 308"/>
        <xdr:cNvSpPr/>
      </xdr:nvSpPr>
      <xdr:spPr>
        <a:xfrm>
          <a:off x="6921500" y="602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117456</xdr:rowOff>
    </xdr:from>
    <xdr:ext cx="469744" cy="259045"/>
    <xdr:sp macro="" textlink="">
      <xdr:nvSpPr>
        <xdr:cNvPr id="310" name="テキスト ボックス 309"/>
        <xdr:cNvSpPr txBox="1"/>
      </xdr:nvSpPr>
      <xdr:spPr>
        <a:xfrm>
          <a:off x="6737427" y="611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148010</xdr:rowOff>
    </xdr:from>
    <xdr:to>
      <xdr:col>15</xdr:col>
      <xdr:colOff>231775</xdr:colOff>
      <xdr:row>37</xdr:row>
      <xdr:rowOff>78160</xdr:rowOff>
    </xdr:to>
    <xdr:sp macro="" textlink="">
      <xdr:nvSpPr>
        <xdr:cNvPr id="316" name="円/楕円 315"/>
        <xdr:cNvSpPr/>
      </xdr:nvSpPr>
      <xdr:spPr>
        <a:xfrm>
          <a:off x="10426700" y="6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170887</xdr:rowOff>
    </xdr:from>
    <xdr:ext cx="469744" cy="259045"/>
    <xdr:sp macro="" textlink="">
      <xdr:nvSpPr>
        <xdr:cNvPr id="317" name="労働費該当値テキスト"/>
        <xdr:cNvSpPr txBox="1"/>
      </xdr:nvSpPr>
      <xdr:spPr>
        <a:xfrm>
          <a:off x="10528300" y="617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4155</xdr:rowOff>
    </xdr:from>
    <xdr:to>
      <xdr:col>14</xdr:col>
      <xdr:colOff>79375</xdr:colOff>
      <xdr:row>37</xdr:row>
      <xdr:rowOff>105755</xdr:rowOff>
    </xdr:to>
    <xdr:sp macro="" textlink="">
      <xdr:nvSpPr>
        <xdr:cNvPr id="318" name="円/楕円 317"/>
        <xdr:cNvSpPr/>
      </xdr:nvSpPr>
      <xdr:spPr>
        <a:xfrm>
          <a:off x="9588500" y="6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122282</xdr:rowOff>
    </xdr:from>
    <xdr:ext cx="469744" cy="259045"/>
    <xdr:sp macro="" textlink="">
      <xdr:nvSpPr>
        <xdr:cNvPr id="319" name="テキスト ボックス 318"/>
        <xdr:cNvSpPr txBox="1"/>
      </xdr:nvSpPr>
      <xdr:spPr>
        <a:xfrm>
          <a:off x="9404427" y="612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27505</xdr:rowOff>
    </xdr:from>
    <xdr:to>
      <xdr:col>12</xdr:col>
      <xdr:colOff>561975</xdr:colOff>
      <xdr:row>35</xdr:row>
      <xdr:rowOff>129105</xdr:rowOff>
    </xdr:to>
    <xdr:sp macro="" textlink="">
      <xdr:nvSpPr>
        <xdr:cNvPr id="320" name="円/楕円 319"/>
        <xdr:cNvSpPr/>
      </xdr:nvSpPr>
      <xdr:spPr>
        <a:xfrm>
          <a:off x="8699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145632</xdr:rowOff>
    </xdr:from>
    <xdr:ext cx="469744" cy="259045"/>
    <xdr:sp macro="" textlink="">
      <xdr:nvSpPr>
        <xdr:cNvPr id="321" name="テキスト ボックス 320"/>
        <xdr:cNvSpPr txBox="1"/>
      </xdr:nvSpPr>
      <xdr:spPr>
        <a:xfrm>
          <a:off x="8515427" y="58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163358</xdr:rowOff>
    </xdr:from>
    <xdr:to>
      <xdr:col>11</xdr:col>
      <xdr:colOff>358775</xdr:colOff>
      <xdr:row>32</xdr:row>
      <xdr:rowOff>93508</xdr:rowOff>
    </xdr:to>
    <xdr:sp macro="" textlink="">
      <xdr:nvSpPr>
        <xdr:cNvPr id="322" name="円/楕円 321"/>
        <xdr:cNvSpPr/>
      </xdr:nvSpPr>
      <xdr:spPr>
        <a:xfrm>
          <a:off x="78105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110035</xdr:rowOff>
    </xdr:from>
    <xdr:ext cx="469744" cy="259045"/>
    <xdr:sp macro="" textlink="">
      <xdr:nvSpPr>
        <xdr:cNvPr id="323" name="テキスト ボックス 322"/>
        <xdr:cNvSpPr txBox="1"/>
      </xdr:nvSpPr>
      <xdr:spPr>
        <a:xfrm>
          <a:off x="7626427" y="52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170380</xdr:rowOff>
    </xdr:from>
    <xdr:to>
      <xdr:col>10</xdr:col>
      <xdr:colOff>155575</xdr:colOff>
      <xdr:row>31</xdr:row>
      <xdr:rowOff>100530</xdr:rowOff>
    </xdr:to>
    <xdr:sp macro="" textlink="">
      <xdr:nvSpPr>
        <xdr:cNvPr id="324" name="円/楕円 323"/>
        <xdr:cNvSpPr/>
      </xdr:nvSpPr>
      <xdr:spPr>
        <a:xfrm>
          <a:off x="6921500" y="53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117057</xdr:rowOff>
    </xdr:from>
    <xdr:ext cx="469744" cy="259045"/>
    <xdr:sp macro="" textlink="">
      <xdr:nvSpPr>
        <xdr:cNvPr id="325" name="テキスト ボックス 324"/>
        <xdr:cNvSpPr txBox="1"/>
      </xdr:nvSpPr>
      <xdr:spPr>
        <a:xfrm>
          <a:off x="6737427" y="50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7" name="直線コネクタ 346"/>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8"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9" name="直線コネクタ 348"/>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50"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51" name="直線コネクタ 350"/>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78755</xdr:rowOff>
    </xdr:from>
    <xdr:to>
      <xdr:col>15</xdr:col>
      <xdr:colOff>180975</xdr:colOff>
      <xdr:row>58</xdr:row>
      <xdr:rowOff>99562</xdr:rowOff>
    </xdr:to>
    <xdr:cxnSp macro="">
      <xdr:nvCxnSpPr>
        <xdr:cNvPr id="352" name="直線コネクタ 351"/>
        <xdr:cNvCxnSpPr/>
      </xdr:nvCxnSpPr>
      <xdr:spPr>
        <a:xfrm flipV="1">
          <a:off x="9639300" y="10022855"/>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3"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4" name="フローチャート : 判断 353"/>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99562</xdr:rowOff>
    </xdr:from>
    <xdr:to>
      <xdr:col>14</xdr:col>
      <xdr:colOff>28575</xdr:colOff>
      <xdr:row>58</xdr:row>
      <xdr:rowOff>109429</xdr:rowOff>
    </xdr:to>
    <xdr:cxnSp macro="">
      <xdr:nvCxnSpPr>
        <xdr:cNvPr id="355" name="直線コネクタ 354"/>
        <xdr:cNvCxnSpPr/>
      </xdr:nvCxnSpPr>
      <xdr:spPr>
        <a:xfrm flipV="1">
          <a:off x="8750300" y="10043662"/>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6" name="フローチャート : 判断 355"/>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7" name="テキスト ボックス 356"/>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49110</xdr:rowOff>
    </xdr:from>
    <xdr:to>
      <xdr:col>12</xdr:col>
      <xdr:colOff>511175</xdr:colOff>
      <xdr:row>58</xdr:row>
      <xdr:rowOff>109429</xdr:rowOff>
    </xdr:to>
    <xdr:cxnSp macro="">
      <xdr:nvCxnSpPr>
        <xdr:cNvPr id="358" name="直線コネクタ 357"/>
        <xdr:cNvCxnSpPr/>
      </xdr:nvCxnSpPr>
      <xdr:spPr>
        <a:xfrm>
          <a:off x="7861300" y="9993210"/>
          <a:ext cx="889000" cy="6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9" name="フローチャート : 判断 358"/>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60" name="テキスト ボックス 359"/>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49110</xdr:rowOff>
    </xdr:from>
    <xdr:to>
      <xdr:col>11</xdr:col>
      <xdr:colOff>307975</xdr:colOff>
      <xdr:row>58</xdr:row>
      <xdr:rowOff>73831</xdr:rowOff>
    </xdr:to>
    <xdr:cxnSp macro="">
      <xdr:nvCxnSpPr>
        <xdr:cNvPr id="361" name="直線コネクタ 360"/>
        <xdr:cNvCxnSpPr/>
      </xdr:nvCxnSpPr>
      <xdr:spPr>
        <a:xfrm flipV="1">
          <a:off x="6972300" y="999321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2" name="フローチャート : 判断 361"/>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3" name="テキスト ボックス 362"/>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4" name="フローチャート : 判断 363"/>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95964</xdr:rowOff>
    </xdr:from>
    <xdr:ext cx="534377" cy="259045"/>
    <xdr:sp macro="" textlink="">
      <xdr:nvSpPr>
        <xdr:cNvPr id="365" name="テキスト ボックス 364"/>
        <xdr:cNvSpPr txBox="1"/>
      </xdr:nvSpPr>
      <xdr:spPr>
        <a:xfrm>
          <a:off x="6705111" y="96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27955</xdr:rowOff>
    </xdr:from>
    <xdr:to>
      <xdr:col>15</xdr:col>
      <xdr:colOff>231775</xdr:colOff>
      <xdr:row>58</xdr:row>
      <xdr:rowOff>129555</xdr:rowOff>
    </xdr:to>
    <xdr:sp macro="" textlink="">
      <xdr:nvSpPr>
        <xdr:cNvPr id="371" name="円/楕円 370"/>
        <xdr:cNvSpPr/>
      </xdr:nvSpPr>
      <xdr:spPr>
        <a:xfrm>
          <a:off x="10426700" y="99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534377" cy="259045"/>
    <xdr:sp macro="" textlink="">
      <xdr:nvSpPr>
        <xdr:cNvPr id="372" name="農林水産業費該当値テキスト"/>
        <xdr:cNvSpPr txBox="1"/>
      </xdr:nvSpPr>
      <xdr:spPr>
        <a:xfrm>
          <a:off x="10528300"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48762</xdr:rowOff>
    </xdr:from>
    <xdr:to>
      <xdr:col>14</xdr:col>
      <xdr:colOff>79375</xdr:colOff>
      <xdr:row>58</xdr:row>
      <xdr:rowOff>150362</xdr:rowOff>
    </xdr:to>
    <xdr:sp macro="" textlink="">
      <xdr:nvSpPr>
        <xdr:cNvPr id="373" name="円/楕円 372"/>
        <xdr:cNvSpPr/>
      </xdr:nvSpPr>
      <xdr:spPr>
        <a:xfrm>
          <a:off x="9588500" y="99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141489</xdr:rowOff>
    </xdr:from>
    <xdr:ext cx="469744" cy="259045"/>
    <xdr:sp macro="" textlink="">
      <xdr:nvSpPr>
        <xdr:cNvPr id="374" name="テキスト ボックス 373"/>
        <xdr:cNvSpPr txBox="1"/>
      </xdr:nvSpPr>
      <xdr:spPr>
        <a:xfrm>
          <a:off x="9404427" y="100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58629</xdr:rowOff>
    </xdr:from>
    <xdr:to>
      <xdr:col>12</xdr:col>
      <xdr:colOff>561975</xdr:colOff>
      <xdr:row>58</xdr:row>
      <xdr:rowOff>160229</xdr:rowOff>
    </xdr:to>
    <xdr:sp macro="" textlink="">
      <xdr:nvSpPr>
        <xdr:cNvPr id="375" name="円/楕円 374"/>
        <xdr:cNvSpPr/>
      </xdr:nvSpPr>
      <xdr:spPr>
        <a:xfrm>
          <a:off x="8699500" y="100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151356</xdr:rowOff>
    </xdr:from>
    <xdr:ext cx="469744" cy="259045"/>
    <xdr:sp macro="" textlink="">
      <xdr:nvSpPr>
        <xdr:cNvPr id="376" name="テキスト ボックス 375"/>
        <xdr:cNvSpPr txBox="1"/>
      </xdr:nvSpPr>
      <xdr:spPr>
        <a:xfrm>
          <a:off x="8515427" y="100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169760</xdr:rowOff>
    </xdr:from>
    <xdr:to>
      <xdr:col>11</xdr:col>
      <xdr:colOff>358775</xdr:colOff>
      <xdr:row>58</xdr:row>
      <xdr:rowOff>99910</xdr:rowOff>
    </xdr:to>
    <xdr:sp macro="" textlink="">
      <xdr:nvSpPr>
        <xdr:cNvPr id="377" name="円/楕円 376"/>
        <xdr:cNvSpPr/>
      </xdr:nvSpPr>
      <xdr:spPr>
        <a:xfrm>
          <a:off x="7810500" y="9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91037</xdr:rowOff>
    </xdr:from>
    <xdr:ext cx="534377" cy="259045"/>
    <xdr:sp macro="" textlink="">
      <xdr:nvSpPr>
        <xdr:cNvPr id="378" name="テキスト ボックス 377"/>
        <xdr:cNvSpPr txBox="1"/>
      </xdr:nvSpPr>
      <xdr:spPr>
        <a:xfrm>
          <a:off x="7594111" y="100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23031</xdr:rowOff>
    </xdr:from>
    <xdr:to>
      <xdr:col>10</xdr:col>
      <xdr:colOff>155575</xdr:colOff>
      <xdr:row>58</xdr:row>
      <xdr:rowOff>124631</xdr:rowOff>
    </xdr:to>
    <xdr:sp macro="" textlink="">
      <xdr:nvSpPr>
        <xdr:cNvPr id="379" name="円/楕円 378"/>
        <xdr:cNvSpPr/>
      </xdr:nvSpPr>
      <xdr:spPr>
        <a:xfrm>
          <a:off x="6921500" y="99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115758</xdr:rowOff>
    </xdr:from>
    <xdr:ext cx="534377" cy="259045"/>
    <xdr:sp macro="" textlink="">
      <xdr:nvSpPr>
        <xdr:cNvPr id="380" name="テキスト ボックス 379"/>
        <xdr:cNvSpPr txBox="1"/>
      </xdr:nvSpPr>
      <xdr:spPr>
        <a:xfrm>
          <a:off x="6705111" y="1005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6" name="直線コネクタ 405"/>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7"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8" name="直線コネクタ 407"/>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9"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10" name="直線コネクタ 409"/>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17759</xdr:rowOff>
    </xdr:from>
    <xdr:to>
      <xdr:col>15</xdr:col>
      <xdr:colOff>180975</xdr:colOff>
      <xdr:row>76</xdr:row>
      <xdr:rowOff>55837</xdr:rowOff>
    </xdr:to>
    <xdr:cxnSp macro="">
      <xdr:nvCxnSpPr>
        <xdr:cNvPr id="411" name="直線コネクタ 410"/>
        <xdr:cNvCxnSpPr/>
      </xdr:nvCxnSpPr>
      <xdr:spPr>
        <a:xfrm flipV="1">
          <a:off x="9639300" y="13047959"/>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2"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3" name="フローチャート : 判断 412"/>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55837</xdr:rowOff>
    </xdr:from>
    <xdr:to>
      <xdr:col>14</xdr:col>
      <xdr:colOff>28575</xdr:colOff>
      <xdr:row>76</xdr:row>
      <xdr:rowOff>61649</xdr:rowOff>
    </xdr:to>
    <xdr:cxnSp macro="">
      <xdr:nvCxnSpPr>
        <xdr:cNvPr id="414" name="直線コネクタ 413"/>
        <xdr:cNvCxnSpPr/>
      </xdr:nvCxnSpPr>
      <xdr:spPr>
        <a:xfrm flipV="1">
          <a:off x="8750300" y="1308603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5" name="フローチャート : 判断 414"/>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144691</xdr:rowOff>
    </xdr:from>
    <xdr:ext cx="534377" cy="259045"/>
    <xdr:sp macro="" textlink="">
      <xdr:nvSpPr>
        <xdr:cNvPr id="416" name="テキスト ボックス 415"/>
        <xdr:cNvSpPr txBox="1"/>
      </xdr:nvSpPr>
      <xdr:spPr>
        <a:xfrm>
          <a:off x="9372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61649</xdr:rowOff>
    </xdr:from>
    <xdr:to>
      <xdr:col>12</xdr:col>
      <xdr:colOff>511175</xdr:colOff>
      <xdr:row>76</xdr:row>
      <xdr:rowOff>112007</xdr:rowOff>
    </xdr:to>
    <xdr:cxnSp macro="">
      <xdr:nvCxnSpPr>
        <xdr:cNvPr id="417" name="直線コネクタ 416"/>
        <xdr:cNvCxnSpPr/>
      </xdr:nvCxnSpPr>
      <xdr:spPr>
        <a:xfrm flipV="1">
          <a:off x="7861300" y="13091849"/>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8" name="フローチャート : 判断 417"/>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9" name="テキスト ボックス 418"/>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102896</xdr:rowOff>
    </xdr:from>
    <xdr:to>
      <xdr:col>11</xdr:col>
      <xdr:colOff>307975</xdr:colOff>
      <xdr:row>76</xdr:row>
      <xdr:rowOff>112007</xdr:rowOff>
    </xdr:to>
    <xdr:cxnSp macro="">
      <xdr:nvCxnSpPr>
        <xdr:cNvPr id="420" name="直線コネクタ 419"/>
        <xdr:cNvCxnSpPr/>
      </xdr:nvCxnSpPr>
      <xdr:spPr>
        <a:xfrm>
          <a:off x="6972300" y="13133096"/>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21" name="フローチャート : 判断 420"/>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47603</xdr:rowOff>
    </xdr:from>
    <xdr:ext cx="534377" cy="259045"/>
    <xdr:sp macro="" textlink="">
      <xdr:nvSpPr>
        <xdr:cNvPr id="422" name="テキスト ボックス 421"/>
        <xdr:cNvSpPr txBox="1"/>
      </xdr:nvSpPr>
      <xdr:spPr>
        <a:xfrm>
          <a:off x="7594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3" name="フローチャート : 判断 422"/>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50900</xdr:rowOff>
    </xdr:from>
    <xdr:ext cx="534377" cy="259045"/>
    <xdr:sp macro="" textlink="">
      <xdr:nvSpPr>
        <xdr:cNvPr id="424" name="テキスト ボックス 423"/>
        <xdr:cNvSpPr txBox="1"/>
      </xdr:nvSpPr>
      <xdr:spPr>
        <a:xfrm>
          <a:off x="6705111" y="132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138409</xdr:rowOff>
    </xdr:from>
    <xdr:to>
      <xdr:col>15</xdr:col>
      <xdr:colOff>231775</xdr:colOff>
      <xdr:row>76</xdr:row>
      <xdr:rowOff>68559</xdr:rowOff>
    </xdr:to>
    <xdr:sp macro="" textlink="">
      <xdr:nvSpPr>
        <xdr:cNvPr id="430" name="円/楕円 429"/>
        <xdr:cNvSpPr/>
      </xdr:nvSpPr>
      <xdr:spPr>
        <a:xfrm>
          <a:off x="10426700" y="129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161286</xdr:rowOff>
    </xdr:from>
    <xdr:ext cx="534377" cy="259045"/>
    <xdr:sp macro="" textlink="">
      <xdr:nvSpPr>
        <xdr:cNvPr id="431" name="商工費該当値テキスト"/>
        <xdr:cNvSpPr txBox="1"/>
      </xdr:nvSpPr>
      <xdr:spPr>
        <a:xfrm>
          <a:off x="10528300" y="1284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5037</xdr:rowOff>
    </xdr:from>
    <xdr:to>
      <xdr:col>14</xdr:col>
      <xdr:colOff>79375</xdr:colOff>
      <xdr:row>76</xdr:row>
      <xdr:rowOff>106637</xdr:rowOff>
    </xdr:to>
    <xdr:sp macro="" textlink="">
      <xdr:nvSpPr>
        <xdr:cNvPr id="432" name="円/楕円 431"/>
        <xdr:cNvSpPr/>
      </xdr:nvSpPr>
      <xdr:spPr>
        <a:xfrm>
          <a:off x="9588500" y="13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123163</xdr:rowOff>
    </xdr:from>
    <xdr:ext cx="534377" cy="259045"/>
    <xdr:sp macro="" textlink="">
      <xdr:nvSpPr>
        <xdr:cNvPr id="433" name="テキスト ボックス 432"/>
        <xdr:cNvSpPr txBox="1"/>
      </xdr:nvSpPr>
      <xdr:spPr>
        <a:xfrm>
          <a:off x="9372111" y="128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10849</xdr:rowOff>
    </xdr:from>
    <xdr:to>
      <xdr:col>12</xdr:col>
      <xdr:colOff>561975</xdr:colOff>
      <xdr:row>76</xdr:row>
      <xdr:rowOff>112449</xdr:rowOff>
    </xdr:to>
    <xdr:sp macro="" textlink="">
      <xdr:nvSpPr>
        <xdr:cNvPr id="434" name="円/楕円 433"/>
        <xdr:cNvSpPr/>
      </xdr:nvSpPr>
      <xdr:spPr>
        <a:xfrm>
          <a:off x="8699500" y="130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128977</xdr:rowOff>
    </xdr:from>
    <xdr:ext cx="534377" cy="259045"/>
    <xdr:sp macro="" textlink="">
      <xdr:nvSpPr>
        <xdr:cNvPr id="435" name="テキスト ボックス 434"/>
        <xdr:cNvSpPr txBox="1"/>
      </xdr:nvSpPr>
      <xdr:spPr>
        <a:xfrm>
          <a:off x="8483111" y="1281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61207</xdr:rowOff>
    </xdr:from>
    <xdr:to>
      <xdr:col>11</xdr:col>
      <xdr:colOff>358775</xdr:colOff>
      <xdr:row>76</xdr:row>
      <xdr:rowOff>162807</xdr:rowOff>
    </xdr:to>
    <xdr:sp macro="" textlink="">
      <xdr:nvSpPr>
        <xdr:cNvPr id="436" name="円/楕円 435"/>
        <xdr:cNvSpPr/>
      </xdr:nvSpPr>
      <xdr:spPr>
        <a:xfrm>
          <a:off x="7810500" y="13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7884</xdr:rowOff>
    </xdr:from>
    <xdr:ext cx="534377" cy="259045"/>
    <xdr:sp macro="" textlink="">
      <xdr:nvSpPr>
        <xdr:cNvPr id="437" name="テキスト ボックス 436"/>
        <xdr:cNvSpPr txBox="1"/>
      </xdr:nvSpPr>
      <xdr:spPr>
        <a:xfrm>
          <a:off x="7594111" y="128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52096</xdr:rowOff>
    </xdr:from>
    <xdr:to>
      <xdr:col>10</xdr:col>
      <xdr:colOff>155575</xdr:colOff>
      <xdr:row>76</xdr:row>
      <xdr:rowOff>153696</xdr:rowOff>
    </xdr:to>
    <xdr:sp macro="" textlink="">
      <xdr:nvSpPr>
        <xdr:cNvPr id="438" name="円/楕円 437"/>
        <xdr:cNvSpPr/>
      </xdr:nvSpPr>
      <xdr:spPr>
        <a:xfrm>
          <a:off x="6921500" y="1308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170222</xdr:rowOff>
    </xdr:from>
    <xdr:ext cx="534377" cy="259045"/>
    <xdr:sp macro="" textlink="">
      <xdr:nvSpPr>
        <xdr:cNvPr id="439" name="テキスト ボックス 438"/>
        <xdr:cNvSpPr txBox="1"/>
      </xdr:nvSpPr>
      <xdr:spPr>
        <a:xfrm>
          <a:off x="6705111" y="128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61" name="直線コネクタ 460"/>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2"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3" name="直線コネクタ 462"/>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4"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5" name="直線コネクタ 464"/>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37818</xdr:rowOff>
    </xdr:from>
    <xdr:to>
      <xdr:col>15</xdr:col>
      <xdr:colOff>180975</xdr:colOff>
      <xdr:row>98</xdr:row>
      <xdr:rowOff>39824</xdr:rowOff>
    </xdr:to>
    <xdr:cxnSp macro="">
      <xdr:nvCxnSpPr>
        <xdr:cNvPr id="466" name="直線コネクタ 465"/>
        <xdr:cNvCxnSpPr/>
      </xdr:nvCxnSpPr>
      <xdr:spPr>
        <a:xfrm>
          <a:off x="9639300" y="16839918"/>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7"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8" name="フローチャート : 判断 467"/>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17481</xdr:rowOff>
    </xdr:from>
    <xdr:to>
      <xdr:col>14</xdr:col>
      <xdr:colOff>28575</xdr:colOff>
      <xdr:row>98</xdr:row>
      <xdr:rowOff>37818</xdr:rowOff>
    </xdr:to>
    <xdr:cxnSp macro="">
      <xdr:nvCxnSpPr>
        <xdr:cNvPr id="469" name="直線コネクタ 468"/>
        <xdr:cNvCxnSpPr/>
      </xdr:nvCxnSpPr>
      <xdr:spPr>
        <a:xfrm>
          <a:off x="8750300" y="16819581"/>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70" name="フローチャート : 判断 469"/>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71" name="テキスト ボックス 470"/>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17481</xdr:rowOff>
    </xdr:from>
    <xdr:to>
      <xdr:col>12</xdr:col>
      <xdr:colOff>511175</xdr:colOff>
      <xdr:row>98</xdr:row>
      <xdr:rowOff>34066</xdr:rowOff>
    </xdr:to>
    <xdr:cxnSp macro="">
      <xdr:nvCxnSpPr>
        <xdr:cNvPr id="472" name="直線コネクタ 471"/>
        <xdr:cNvCxnSpPr/>
      </xdr:nvCxnSpPr>
      <xdr:spPr>
        <a:xfrm flipV="1">
          <a:off x="7861300" y="16819581"/>
          <a:ext cx="889000" cy="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3" name="フローチャート : 判断 472"/>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4" name="テキスト ボックス 473"/>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30367</xdr:rowOff>
    </xdr:from>
    <xdr:to>
      <xdr:col>11</xdr:col>
      <xdr:colOff>307975</xdr:colOff>
      <xdr:row>98</xdr:row>
      <xdr:rowOff>34066</xdr:rowOff>
    </xdr:to>
    <xdr:cxnSp macro="">
      <xdr:nvCxnSpPr>
        <xdr:cNvPr id="475" name="直線コネクタ 474"/>
        <xdr:cNvCxnSpPr/>
      </xdr:nvCxnSpPr>
      <xdr:spPr>
        <a:xfrm>
          <a:off x="6972300" y="16832467"/>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6" name="フローチャート : 判断 475"/>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7" name="テキスト ボックス 476"/>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8" name="フローチャート : 判断 477"/>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9" name="テキスト ボックス 478"/>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160474</xdr:rowOff>
    </xdr:from>
    <xdr:to>
      <xdr:col>15</xdr:col>
      <xdr:colOff>231775</xdr:colOff>
      <xdr:row>98</xdr:row>
      <xdr:rowOff>90624</xdr:rowOff>
    </xdr:to>
    <xdr:sp macro="" textlink="">
      <xdr:nvSpPr>
        <xdr:cNvPr id="485" name="円/楕円 484"/>
        <xdr:cNvSpPr/>
      </xdr:nvSpPr>
      <xdr:spPr>
        <a:xfrm>
          <a:off x="10426700" y="167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6"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158468</xdr:rowOff>
    </xdr:from>
    <xdr:to>
      <xdr:col>14</xdr:col>
      <xdr:colOff>79375</xdr:colOff>
      <xdr:row>98</xdr:row>
      <xdr:rowOff>88618</xdr:rowOff>
    </xdr:to>
    <xdr:sp macro="" textlink="">
      <xdr:nvSpPr>
        <xdr:cNvPr id="487" name="円/楕円 486"/>
        <xdr:cNvSpPr/>
      </xdr:nvSpPr>
      <xdr:spPr>
        <a:xfrm>
          <a:off x="9588500" y="167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79745</xdr:rowOff>
    </xdr:from>
    <xdr:ext cx="534377" cy="259045"/>
    <xdr:sp macro="" textlink="">
      <xdr:nvSpPr>
        <xdr:cNvPr id="488" name="テキスト ボックス 487"/>
        <xdr:cNvSpPr txBox="1"/>
      </xdr:nvSpPr>
      <xdr:spPr>
        <a:xfrm>
          <a:off x="9372111" y="1688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138131</xdr:rowOff>
    </xdr:from>
    <xdr:to>
      <xdr:col>12</xdr:col>
      <xdr:colOff>561975</xdr:colOff>
      <xdr:row>98</xdr:row>
      <xdr:rowOff>68281</xdr:rowOff>
    </xdr:to>
    <xdr:sp macro="" textlink="">
      <xdr:nvSpPr>
        <xdr:cNvPr id="489" name="円/楕円 488"/>
        <xdr:cNvSpPr/>
      </xdr:nvSpPr>
      <xdr:spPr>
        <a:xfrm>
          <a:off x="8699500" y="167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59408</xdr:rowOff>
    </xdr:from>
    <xdr:ext cx="534377" cy="259045"/>
    <xdr:sp macro="" textlink="">
      <xdr:nvSpPr>
        <xdr:cNvPr id="490" name="テキスト ボックス 489"/>
        <xdr:cNvSpPr txBox="1"/>
      </xdr:nvSpPr>
      <xdr:spPr>
        <a:xfrm>
          <a:off x="8483111" y="1686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154716</xdr:rowOff>
    </xdr:from>
    <xdr:to>
      <xdr:col>11</xdr:col>
      <xdr:colOff>358775</xdr:colOff>
      <xdr:row>98</xdr:row>
      <xdr:rowOff>84866</xdr:rowOff>
    </xdr:to>
    <xdr:sp macro="" textlink="">
      <xdr:nvSpPr>
        <xdr:cNvPr id="491" name="円/楕円 490"/>
        <xdr:cNvSpPr/>
      </xdr:nvSpPr>
      <xdr:spPr>
        <a:xfrm>
          <a:off x="78105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75993</xdr:rowOff>
    </xdr:from>
    <xdr:ext cx="534377" cy="259045"/>
    <xdr:sp macro="" textlink="">
      <xdr:nvSpPr>
        <xdr:cNvPr id="492" name="テキスト ボックス 491"/>
        <xdr:cNvSpPr txBox="1"/>
      </xdr:nvSpPr>
      <xdr:spPr>
        <a:xfrm>
          <a:off x="7594111" y="168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151017</xdr:rowOff>
    </xdr:from>
    <xdr:to>
      <xdr:col>10</xdr:col>
      <xdr:colOff>155575</xdr:colOff>
      <xdr:row>98</xdr:row>
      <xdr:rowOff>81167</xdr:rowOff>
    </xdr:to>
    <xdr:sp macro="" textlink="">
      <xdr:nvSpPr>
        <xdr:cNvPr id="493" name="円/楕円 492"/>
        <xdr:cNvSpPr/>
      </xdr:nvSpPr>
      <xdr:spPr>
        <a:xfrm>
          <a:off x="6921500" y="167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72294</xdr:rowOff>
    </xdr:from>
    <xdr:ext cx="534377" cy="259045"/>
    <xdr:sp macro="" textlink="">
      <xdr:nvSpPr>
        <xdr:cNvPr id="494" name="テキスト ボックス 493"/>
        <xdr:cNvSpPr txBox="1"/>
      </xdr:nvSpPr>
      <xdr:spPr>
        <a:xfrm>
          <a:off x="6705111" y="168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9" name="直線コネクタ 518"/>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20"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21" name="直線コネクタ 520"/>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2"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3" name="直線コネクタ 522"/>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31153</xdr:rowOff>
    </xdr:from>
    <xdr:to>
      <xdr:col>23</xdr:col>
      <xdr:colOff>517525</xdr:colOff>
      <xdr:row>37</xdr:row>
      <xdr:rowOff>90437</xdr:rowOff>
    </xdr:to>
    <xdr:cxnSp macro="">
      <xdr:nvCxnSpPr>
        <xdr:cNvPr id="524" name="直線コネクタ 523"/>
        <xdr:cNvCxnSpPr/>
      </xdr:nvCxnSpPr>
      <xdr:spPr>
        <a:xfrm flipV="1">
          <a:off x="15481300" y="6374803"/>
          <a:ext cx="8382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5"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6" name="フローチャート : 判断 525"/>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41364</xdr:rowOff>
    </xdr:from>
    <xdr:to>
      <xdr:col>22</xdr:col>
      <xdr:colOff>365125</xdr:colOff>
      <xdr:row>37</xdr:row>
      <xdr:rowOff>90437</xdr:rowOff>
    </xdr:to>
    <xdr:cxnSp macro="">
      <xdr:nvCxnSpPr>
        <xdr:cNvPr id="527" name="直線コネクタ 526"/>
        <xdr:cNvCxnSpPr/>
      </xdr:nvCxnSpPr>
      <xdr:spPr>
        <a:xfrm>
          <a:off x="14592300" y="6042114"/>
          <a:ext cx="889000" cy="3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8" name="フローチャート : 判断 527"/>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9" name="テキスト ボックス 528"/>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41364</xdr:rowOff>
    </xdr:from>
    <xdr:to>
      <xdr:col>21</xdr:col>
      <xdr:colOff>161925</xdr:colOff>
      <xdr:row>37</xdr:row>
      <xdr:rowOff>65672</xdr:rowOff>
    </xdr:to>
    <xdr:cxnSp macro="">
      <xdr:nvCxnSpPr>
        <xdr:cNvPr id="530" name="直線コネクタ 529"/>
        <xdr:cNvCxnSpPr/>
      </xdr:nvCxnSpPr>
      <xdr:spPr>
        <a:xfrm flipV="1">
          <a:off x="13703300" y="6042114"/>
          <a:ext cx="889000" cy="3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31" name="フローチャート : 判断 530"/>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65574</xdr:rowOff>
    </xdr:from>
    <xdr:ext cx="534377" cy="259045"/>
    <xdr:sp macro="" textlink="">
      <xdr:nvSpPr>
        <xdr:cNvPr id="532" name="テキスト ボックス 531"/>
        <xdr:cNvSpPr txBox="1"/>
      </xdr:nvSpPr>
      <xdr:spPr>
        <a:xfrm>
          <a:off x="14325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166332</xdr:rowOff>
    </xdr:from>
    <xdr:to>
      <xdr:col>19</xdr:col>
      <xdr:colOff>644525</xdr:colOff>
      <xdr:row>37</xdr:row>
      <xdr:rowOff>65672</xdr:rowOff>
    </xdr:to>
    <xdr:cxnSp macro="">
      <xdr:nvCxnSpPr>
        <xdr:cNvPr id="533" name="直線コネクタ 532"/>
        <xdr:cNvCxnSpPr/>
      </xdr:nvCxnSpPr>
      <xdr:spPr>
        <a:xfrm>
          <a:off x="12814300" y="6338532"/>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4" name="フローチャート : 判断 533"/>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5" name="テキスト ボックス 534"/>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6" name="フローチャート : 判断 535"/>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7" name="テキスト ボックス 536"/>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151803</xdr:rowOff>
    </xdr:from>
    <xdr:to>
      <xdr:col>23</xdr:col>
      <xdr:colOff>568325</xdr:colOff>
      <xdr:row>37</xdr:row>
      <xdr:rowOff>81953</xdr:rowOff>
    </xdr:to>
    <xdr:sp macro="" textlink="">
      <xdr:nvSpPr>
        <xdr:cNvPr id="543" name="円/楕円 542"/>
        <xdr:cNvSpPr/>
      </xdr:nvSpPr>
      <xdr:spPr>
        <a:xfrm>
          <a:off x="16268700" y="63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130230</xdr:rowOff>
    </xdr:from>
    <xdr:ext cx="534377" cy="259045"/>
    <xdr:sp macro="" textlink="">
      <xdr:nvSpPr>
        <xdr:cNvPr id="544" name="消防費該当値テキスト"/>
        <xdr:cNvSpPr txBox="1"/>
      </xdr:nvSpPr>
      <xdr:spPr>
        <a:xfrm>
          <a:off x="16370300" y="63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39637</xdr:rowOff>
    </xdr:from>
    <xdr:to>
      <xdr:col>22</xdr:col>
      <xdr:colOff>415925</xdr:colOff>
      <xdr:row>37</xdr:row>
      <xdr:rowOff>141237</xdr:rowOff>
    </xdr:to>
    <xdr:sp macro="" textlink="">
      <xdr:nvSpPr>
        <xdr:cNvPr id="545" name="円/楕円 544"/>
        <xdr:cNvSpPr/>
      </xdr:nvSpPr>
      <xdr:spPr>
        <a:xfrm>
          <a:off x="154305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132363</xdr:rowOff>
    </xdr:from>
    <xdr:ext cx="534377" cy="259045"/>
    <xdr:sp macro="" textlink="">
      <xdr:nvSpPr>
        <xdr:cNvPr id="546" name="テキスト ボックス 545"/>
        <xdr:cNvSpPr txBox="1"/>
      </xdr:nvSpPr>
      <xdr:spPr>
        <a:xfrm>
          <a:off x="15214111"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162014</xdr:rowOff>
    </xdr:from>
    <xdr:to>
      <xdr:col>21</xdr:col>
      <xdr:colOff>212725</xdr:colOff>
      <xdr:row>35</xdr:row>
      <xdr:rowOff>92164</xdr:rowOff>
    </xdr:to>
    <xdr:sp macro="" textlink="">
      <xdr:nvSpPr>
        <xdr:cNvPr id="547" name="円/楕円 546"/>
        <xdr:cNvSpPr/>
      </xdr:nvSpPr>
      <xdr:spPr>
        <a:xfrm>
          <a:off x="14541500" y="59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108691</xdr:rowOff>
    </xdr:from>
    <xdr:ext cx="534377" cy="259045"/>
    <xdr:sp macro="" textlink="">
      <xdr:nvSpPr>
        <xdr:cNvPr id="548" name="テキスト ボックス 547"/>
        <xdr:cNvSpPr txBox="1"/>
      </xdr:nvSpPr>
      <xdr:spPr>
        <a:xfrm>
          <a:off x="14325111" y="576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14872</xdr:rowOff>
    </xdr:from>
    <xdr:to>
      <xdr:col>20</xdr:col>
      <xdr:colOff>9525</xdr:colOff>
      <xdr:row>37</xdr:row>
      <xdr:rowOff>116472</xdr:rowOff>
    </xdr:to>
    <xdr:sp macro="" textlink="">
      <xdr:nvSpPr>
        <xdr:cNvPr id="549" name="円/楕円 548"/>
        <xdr:cNvSpPr/>
      </xdr:nvSpPr>
      <xdr:spPr>
        <a:xfrm>
          <a:off x="13652500" y="6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107599</xdr:rowOff>
    </xdr:from>
    <xdr:ext cx="534377" cy="259045"/>
    <xdr:sp macro="" textlink="">
      <xdr:nvSpPr>
        <xdr:cNvPr id="550" name="テキスト ボックス 549"/>
        <xdr:cNvSpPr txBox="1"/>
      </xdr:nvSpPr>
      <xdr:spPr>
        <a:xfrm>
          <a:off x="13436111" y="645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115532</xdr:rowOff>
    </xdr:from>
    <xdr:to>
      <xdr:col>18</xdr:col>
      <xdr:colOff>492125</xdr:colOff>
      <xdr:row>37</xdr:row>
      <xdr:rowOff>45682</xdr:rowOff>
    </xdr:to>
    <xdr:sp macro="" textlink="">
      <xdr:nvSpPr>
        <xdr:cNvPr id="551" name="円/楕円 550"/>
        <xdr:cNvSpPr/>
      </xdr:nvSpPr>
      <xdr:spPr>
        <a:xfrm>
          <a:off x="12763500" y="628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36809</xdr:rowOff>
    </xdr:from>
    <xdr:ext cx="534377" cy="259045"/>
    <xdr:sp macro="" textlink="">
      <xdr:nvSpPr>
        <xdr:cNvPr id="552" name="テキスト ボックス 551"/>
        <xdr:cNvSpPr txBox="1"/>
      </xdr:nvSpPr>
      <xdr:spPr>
        <a:xfrm>
          <a:off x="12547111" y="63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9" name="直線コネクタ 578"/>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80"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81" name="直線コネクタ 580"/>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2"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3" name="直線コネクタ 582"/>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82403</xdr:rowOff>
    </xdr:from>
    <xdr:to>
      <xdr:col>23</xdr:col>
      <xdr:colOff>517525</xdr:colOff>
      <xdr:row>56</xdr:row>
      <xdr:rowOff>100952</xdr:rowOff>
    </xdr:to>
    <xdr:cxnSp macro="">
      <xdr:nvCxnSpPr>
        <xdr:cNvPr id="584" name="直線コネクタ 583"/>
        <xdr:cNvCxnSpPr/>
      </xdr:nvCxnSpPr>
      <xdr:spPr>
        <a:xfrm flipV="1">
          <a:off x="15481300" y="9512153"/>
          <a:ext cx="838200" cy="1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5"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6" name="フローチャート : 判断 585"/>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100952</xdr:rowOff>
    </xdr:from>
    <xdr:to>
      <xdr:col>22</xdr:col>
      <xdr:colOff>365125</xdr:colOff>
      <xdr:row>56</xdr:row>
      <xdr:rowOff>148697</xdr:rowOff>
    </xdr:to>
    <xdr:cxnSp macro="">
      <xdr:nvCxnSpPr>
        <xdr:cNvPr id="587" name="直線コネクタ 586"/>
        <xdr:cNvCxnSpPr/>
      </xdr:nvCxnSpPr>
      <xdr:spPr>
        <a:xfrm flipV="1">
          <a:off x="14592300" y="9702152"/>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8" name="フローチャート : 判断 587"/>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15591</xdr:rowOff>
    </xdr:from>
    <xdr:ext cx="534377" cy="259045"/>
    <xdr:sp macro="" textlink="">
      <xdr:nvSpPr>
        <xdr:cNvPr id="589" name="テキスト ボックス 588"/>
        <xdr:cNvSpPr txBox="1"/>
      </xdr:nvSpPr>
      <xdr:spPr>
        <a:xfrm>
          <a:off x="15214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148697</xdr:rowOff>
    </xdr:from>
    <xdr:to>
      <xdr:col>21</xdr:col>
      <xdr:colOff>161925</xdr:colOff>
      <xdr:row>58</xdr:row>
      <xdr:rowOff>87905</xdr:rowOff>
    </xdr:to>
    <xdr:cxnSp macro="">
      <xdr:nvCxnSpPr>
        <xdr:cNvPr id="590" name="直線コネクタ 589"/>
        <xdr:cNvCxnSpPr/>
      </xdr:nvCxnSpPr>
      <xdr:spPr>
        <a:xfrm flipV="1">
          <a:off x="13703300" y="9749897"/>
          <a:ext cx="889000" cy="2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91" name="フローチャート : 判断 590"/>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102377</xdr:rowOff>
    </xdr:from>
    <xdr:ext cx="534377" cy="259045"/>
    <xdr:sp macro="" textlink="">
      <xdr:nvSpPr>
        <xdr:cNvPr id="592" name="テキスト ボックス 591"/>
        <xdr:cNvSpPr txBox="1"/>
      </xdr:nvSpPr>
      <xdr:spPr>
        <a:xfrm>
          <a:off x="14325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20877</xdr:rowOff>
    </xdr:from>
    <xdr:to>
      <xdr:col>19</xdr:col>
      <xdr:colOff>644525</xdr:colOff>
      <xdr:row>58</xdr:row>
      <xdr:rowOff>87905</xdr:rowOff>
    </xdr:to>
    <xdr:cxnSp macro="">
      <xdr:nvCxnSpPr>
        <xdr:cNvPr id="593" name="直線コネクタ 592"/>
        <xdr:cNvCxnSpPr/>
      </xdr:nvCxnSpPr>
      <xdr:spPr>
        <a:xfrm>
          <a:off x="12814300" y="996497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4" name="フローチャート : 判断 593"/>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5" name="テキスト ボックス 594"/>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6" name="フローチャート : 判断 595"/>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7" name="テキスト ボックス 596"/>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31603</xdr:rowOff>
    </xdr:from>
    <xdr:to>
      <xdr:col>23</xdr:col>
      <xdr:colOff>568325</xdr:colOff>
      <xdr:row>55</xdr:row>
      <xdr:rowOff>133203</xdr:rowOff>
    </xdr:to>
    <xdr:sp macro="" textlink="">
      <xdr:nvSpPr>
        <xdr:cNvPr id="603" name="円/楕円 602"/>
        <xdr:cNvSpPr/>
      </xdr:nvSpPr>
      <xdr:spPr>
        <a:xfrm>
          <a:off x="16268700" y="94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54480</xdr:rowOff>
    </xdr:from>
    <xdr:ext cx="534377" cy="259045"/>
    <xdr:sp macro="" textlink="">
      <xdr:nvSpPr>
        <xdr:cNvPr id="604" name="教育費該当値テキスト"/>
        <xdr:cNvSpPr txBox="1"/>
      </xdr:nvSpPr>
      <xdr:spPr>
        <a:xfrm>
          <a:off x="16370300" y="93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50152</xdr:rowOff>
    </xdr:from>
    <xdr:to>
      <xdr:col>22</xdr:col>
      <xdr:colOff>415925</xdr:colOff>
      <xdr:row>56</xdr:row>
      <xdr:rowOff>151752</xdr:rowOff>
    </xdr:to>
    <xdr:sp macro="" textlink="">
      <xdr:nvSpPr>
        <xdr:cNvPr id="605" name="円/楕円 604"/>
        <xdr:cNvSpPr/>
      </xdr:nvSpPr>
      <xdr:spPr>
        <a:xfrm>
          <a:off x="15430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142879</xdr:rowOff>
    </xdr:from>
    <xdr:ext cx="534377" cy="259045"/>
    <xdr:sp macro="" textlink="">
      <xdr:nvSpPr>
        <xdr:cNvPr id="606" name="テキスト ボックス 605"/>
        <xdr:cNvSpPr txBox="1"/>
      </xdr:nvSpPr>
      <xdr:spPr>
        <a:xfrm>
          <a:off x="15214111" y="97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97897</xdr:rowOff>
    </xdr:from>
    <xdr:to>
      <xdr:col>21</xdr:col>
      <xdr:colOff>212725</xdr:colOff>
      <xdr:row>57</xdr:row>
      <xdr:rowOff>28047</xdr:rowOff>
    </xdr:to>
    <xdr:sp macro="" textlink="">
      <xdr:nvSpPr>
        <xdr:cNvPr id="607" name="円/楕円 606"/>
        <xdr:cNvSpPr/>
      </xdr:nvSpPr>
      <xdr:spPr>
        <a:xfrm>
          <a:off x="14541500" y="9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19174</xdr:rowOff>
    </xdr:from>
    <xdr:ext cx="534377" cy="259045"/>
    <xdr:sp macro="" textlink="">
      <xdr:nvSpPr>
        <xdr:cNvPr id="608" name="テキスト ボックス 607"/>
        <xdr:cNvSpPr txBox="1"/>
      </xdr:nvSpPr>
      <xdr:spPr>
        <a:xfrm>
          <a:off x="14325111" y="9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37105</xdr:rowOff>
    </xdr:from>
    <xdr:to>
      <xdr:col>20</xdr:col>
      <xdr:colOff>9525</xdr:colOff>
      <xdr:row>58</xdr:row>
      <xdr:rowOff>138705</xdr:rowOff>
    </xdr:to>
    <xdr:sp macro="" textlink="">
      <xdr:nvSpPr>
        <xdr:cNvPr id="609" name="円/楕円 608"/>
        <xdr:cNvSpPr/>
      </xdr:nvSpPr>
      <xdr:spPr>
        <a:xfrm>
          <a:off x="13652500" y="99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129832</xdr:rowOff>
    </xdr:from>
    <xdr:ext cx="534377" cy="259045"/>
    <xdr:sp macro="" textlink="">
      <xdr:nvSpPr>
        <xdr:cNvPr id="610" name="テキスト ボックス 609"/>
        <xdr:cNvSpPr txBox="1"/>
      </xdr:nvSpPr>
      <xdr:spPr>
        <a:xfrm>
          <a:off x="13436111" y="1007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141527</xdr:rowOff>
    </xdr:from>
    <xdr:to>
      <xdr:col>18</xdr:col>
      <xdr:colOff>492125</xdr:colOff>
      <xdr:row>58</xdr:row>
      <xdr:rowOff>71677</xdr:rowOff>
    </xdr:to>
    <xdr:sp macro="" textlink="">
      <xdr:nvSpPr>
        <xdr:cNvPr id="611" name="円/楕円 610"/>
        <xdr:cNvSpPr/>
      </xdr:nvSpPr>
      <xdr:spPr>
        <a:xfrm>
          <a:off x="12763500" y="99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62804</xdr:rowOff>
    </xdr:from>
    <xdr:ext cx="534377" cy="259045"/>
    <xdr:sp macro="" textlink="">
      <xdr:nvSpPr>
        <xdr:cNvPr id="612" name="テキスト ボックス 611"/>
        <xdr:cNvSpPr txBox="1"/>
      </xdr:nvSpPr>
      <xdr:spPr>
        <a:xfrm>
          <a:off x="12547111" y="100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2" name="直線コネクタ 631"/>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3"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5"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6" name="直線コネクタ 635"/>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18137</xdr:rowOff>
    </xdr:from>
    <xdr:to>
      <xdr:col>23</xdr:col>
      <xdr:colOff>517525</xdr:colOff>
      <xdr:row>78</xdr:row>
      <xdr:rowOff>24245</xdr:rowOff>
    </xdr:to>
    <xdr:cxnSp macro="">
      <xdr:nvCxnSpPr>
        <xdr:cNvPr id="637" name="直線コネクタ 636"/>
        <xdr:cNvCxnSpPr/>
      </xdr:nvCxnSpPr>
      <xdr:spPr>
        <a:xfrm>
          <a:off x="15481300" y="13391237"/>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8"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9" name="フローチャート : 判断 638"/>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18137</xdr:rowOff>
    </xdr:from>
    <xdr:to>
      <xdr:col>22</xdr:col>
      <xdr:colOff>365125</xdr:colOff>
      <xdr:row>78</xdr:row>
      <xdr:rowOff>19286</xdr:rowOff>
    </xdr:to>
    <xdr:cxnSp macro="">
      <xdr:nvCxnSpPr>
        <xdr:cNvPr id="640" name="直線コネクタ 639"/>
        <xdr:cNvCxnSpPr/>
      </xdr:nvCxnSpPr>
      <xdr:spPr>
        <a:xfrm flipV="1">
          <a:off x="14592300" y="1339123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41" name="フローチャート : 判断 640"/>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2" name="テキスト ボックス 641"/>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17799</xdr:rowOff>
    </xdr:from>
    <xdr:to>
      <xdr:col>21</xdr:col>
      <xdr:colOff>161925</xdr:colOff>
      <xdr:row>78</xdr:row>
      <xdr:rowOff>19286</xdr:rowOff>
    </xdr:to>
    <xdr:cxnSp macro="">
      <xdr:nvCxnSpPr>
        <xdr:cNvPr id="643" name="直線コネクタ 642"/>
        <xdr:cNvCxnSpPr/>
      </xdr:nvCxnSpPr>
      <xdr:spPr>
        <a:xfrm>
          <a:off x="13703300" y="13390899"/>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4" name="フローチャート : 判断 643"/>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5" name="テキスト ボックス 644"/>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14021</xdr:rowOff>
    </xdr:from>
    <xdr:to>
      <xdr:col>19</xdr:col>
      <xdr:colOff>644525</xdr:colOff>
      <xdr:row>78</xdr:row>
      <xdr:rowOff>17799</xdr:rowOff>
    </xdr:to>
    <xdr:cxnSp macro="">
      <xdr:nvCxnSpPr>
        <xdr:cNvPr id="646" name="直線コネクタ 645"/>
        <xdr:cNvCxnSpPr/>
      </xdr:nvCxnSpPr>
      <xdr:spPr>
        <a:xfrm>
          <a:off x="12814300" y="13387121"/>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7" name="フローチャート : 判断 646"/>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8" name="テキスト ボックス 647"/>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9" name="フローチャート : 判断 648"/>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50" name="テキスト ボックス 649"/>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144895</xdr:rowOff>
    </xdr:from>
    <xdr:to>
      <xdr:col>23</xdr:col>
      <xdr:colOff>568325</xdr:colOff>
      <xdr:row>78</xdr:row>
      <xdr:rowOff>75045</xdr:rowOff>
    </xdr:to>
    <xdr:sp macro="" textlink="">
      <xdr:nvSpPr>
        <xdr:cNvPr id="656" name="円/楕円 655"/>
        <xdr:cNvSpPr/>
      </xdr:nvSpPr>
      <xdr:spPr>
        <a:xfrm>
          <a:off x="16268700" y="133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107794</xdr:rowOff>
    </xdr:from>
    <xdr:ext cx="378565" cy="259045"/>
    <xdr:sp macro="" textlink="">
      <xdr:nvSpPr>
        <xdr:cNvPr id="657" name="災害復旧費該当値テキスト"/>
        <xdr:cNvSpPr txBox="1"/>
      </xdr:nvSpPr>
      <xdr:spPr>
        <a:xfrm>
          <a:off x="16370300" y="13309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138787</xdr:rowOff>
    </xdr:from>
    <xdr:to>
      <xdr:col>22</xdr:col>
      <xdr:colOff>415925</xdr:colOff>
      <xdr:row>78</xdr:row>
      <xdr:rowOff>68937</xdr:rowOff>
    </xdr:to>
    <xdr:sp macro="" textlink="">
      <xdr:nvSpPr>
        <xdr:cNvPr id="658" name="円/楕円 657"/>
        <xdr:cNvSpPr/>
      </xdr:nvSpPr>
      <xdr:spPr>
        <a:xfrm>
          <a:off x="154305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60064</xdr:rowOff>
    </xdr:from>
    <xdr:ext cx="469744" cy="259045"/>
    <xdr:sp macro="" textlink="">
      <xdr:nvSpPr>
        <xdr:cNvPr id="659" name="テキスト ボックス 658"/>
        <xdr:cNvSpPr txBox="1"/>
      </xdr:nvSpPr>
      <xdr:spPr>
        <a:xfrm>
          <a:off x="15246427" y="1343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139936</xdr:rowOff>
    </xdr:from>
    <xdr:to>
      <xdr:col>21</xdr:col>
      <xdr:colOff>212725</xdr:colOff>
      <xdr:row>78</xdr:row>
      <xdr:rowOff>70086</xdr:rowOff>
    </xdr:to>
    <xdr:sp macro="" textlink="">
      <xdr:nvSpPr>
        <xdr:cNvPr id="660" name="円/楕円 659"/>
        <xdr:cNvSpPr/>
      </xdr:nvSpPr>
      <xdr:spPr>
        <a:xfrm>
          <a:off x="14541500" y="133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61213</xdr:rowOff>
    </xdr:from>
    <xdr:ext cx="469744" cy="259045"/>
    <xdr:sp macro="" textlink="">
      <xdr:nvSpPr>
        <xdr:cNvPr id="661" name="テキスト ボックス 660"/>
        <xdr:cNvSpPr txBox="1"/>
      </xdr:nvSpPr>
      <xdr:spPr>
        <a:xfrm>
          <a:off x="14357427" y="1343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138449</xdr:rowOff>
    </xdr:from>
    <xdr:to>
      <xdr:col>20</xdr:col>
      <xdr:colOff>9525</xdr:colOff>
      <xdr:row>78</xdr:row>
      <xdr:rowOff>68599</xdr:rowOff>
    </xdr:to>
    <xdr:sp macro="" textlink="">
      <xdr:nvSpPr>
        <xdr:cNvPr id="662" name="円/楕円 661"/>
        <xdr:cNvSpPr/>
      </xdr:nvSpPr>
      <xdr:spPr>
        <a:xfrm>
          <a:off x="13652500" y="133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59726</xdr:rowOff>
    </xdr:from>
    <xdr:ext cx="469744" cy="259045"/>
    <xdr:sp macro="" textlink="">
      <xdr:nvSpPr>
        <xdr:cNvPr id="663" name="テキスト ボックス 662"/>
        <xdr:cNvSpPr txBox="1"/>
      </xdr:nvSpPr>
      <xdr:spPr>
        <a:xfrm>
          <a:off x="13468427" y="134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134671</xdr:rowOff>
    </xdr:from>
    <xdr:to>
      <xdr:col>18</xdr:col>
      <xdr:colOff>492125</xdr:colOff>
      <xdr:row>78</xdr:row>
      <xdr:rowOff>64821</xdr:rowOff>
    </xdr:to>
    <xdr:sp macro="" textlink="">
      <xdr:nvSpPr>
        <xdr:cNvPr id="664" name="円/楕円 663"/>
        <xdr:cNvSpPr/>
      </xdr:nvSpPr>
      <xdr:spPr>
        <a:xfrm>
          <a:off x="12763500" y="133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55948</xdr:rowOff>
    </xdr:from>
    <xdr:ext cx="469744" cy="259045"/>
    <xdr:sp macro="" textlink="">
      <xdr:nvSpPr>
        <xdr:cNvPr id="665" name="テキスト ボックス 664"/>
        <xdr:cNvSpPr txBox="1"/>
      </xdr:nvSpPr>
      <xdr:spPr>
        <a:xfrm>
          <a:off x="12579427" y="134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9" name="直線コネクタ 688"/>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90"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91" name="直線コネクタ 690"/>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2"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3" name="直線コネクタ 692"/>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114395</xdr:rowOff>
    </xdr:from>
    <xdr:to>
      <xdr:col>23</xdr:col>
      <xdr:colOff>517525</xdr:colOff>
      <xdr:row>97</xdr:row>
      <xdr:rowOff>118067</xdr:rowOff>
    </xdr:to>
    <xdr:cxnSp macro="">
      <xdr:nvCxnSpPr>
        <xdr:cNvPr id="694" name="直線コネクタ 693"/>
        <xdr:cNvCxnSpPr/>
      </xdr:nvCxnSpPr>
      <xdr:spPr>
        <a:xfrm flipV="1">
          <a:off x="15481300" y="16745045"/>
          <a:ext cx="8382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5"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6" name="フローチャート : 判断 695"/>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118067</xdr:rowOff>
    </xdr:from>
    <xdr:to>
      <xdr:col>22</xdr:col>
      <xdr:colOff>365125</xdr:colOff>
      <xdr:row>97</xdr:row>
      <xdr:rowOff>125381</xdr:rowOff>
    </xdr:to>
    <xdr:cxnSp macro="">
      <xdr:nvCxnSpPr>
        <xdr:cNvPr id="697" name="直線コネクタ 696"/>
        <xdr:cNvCxnSpPr/>
      </xdr:nvCxnSpPr>
      <xdr:spPr>
        <a:xfrm flipV="1">
          <a:off x="14592300" y="16748717"/>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8" name="フローチャート : 判断 697"/>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9" name="テキスト ボックス 698"/>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124147</xdr:rowOff>
    </xdr:from>
    <xdr:to>
      <xdr:col>21</xdr:col>
      <xdr:colOff>161925</xdr:colOff>
      <xdr:row>97</xdr:row>
      <xdr:rowOff>125381</xdr:rowOff>
    </xdr:to>
    <xdr:cxnSp macro="">
      <xdr:nvCxnSpPr>
        <xdr:cNvPr id="700" name="直線コネクタ 699"/>
        <xdr:cNvCxnSpPr/>
      </xdr:nvCxnSpPr>
      <xdr:spPr>
        <a:xfrm>
          <a:off x="13703300" y="1675479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701" name="フローチャート : 判断 700"/>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2" name="テキスト ボックス 701"/>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120169</xdr:rowOff>
    </xdr:from>
    <xdr:to>
      <xdr:col>19</xdr:col>
      <xdr:colOff>644525</xdr:colOff>
      <xdr:row>97</xdr:row>
      <xdr:rowOff>124147</xdr:rowOff>
    </xdr:to>
    <xdr:cxnSp macro="">
      <xdr:nvCxnSpPr>
        <xdr:cNvPr id="703" name="直線コネクタ 702"/>
        <xdr:cNvCxnSpPr/>
      </xdr:nvCxnSpPr>
      <xdr:spPr>
        <a:xfrm>
          <a:off x="12814300" y="1675081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4" name="フローチャート : 判断 703"/>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5" name="テキスト ボックス 704"/>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6" name="フローチャート : 判断 705"/>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7" name="テキスト ボックス 706"/>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63595</xdr:rowOff>
    </xdr:from>
    <xdr:to>
      <xdr:col>23</xdr:col>
      <xdr:colOff>568325</xdr:colOff>
      <xdr:row>97</xdr:row>
      <xdr:rowOff>165195</xdr:rowOff>
    </xdr:to>
    <xdr:sp macro="" textlink="">
      <xdr:nvSpPr>
        <xdr:cNvPr id="713" name="円/楕円 712"/>
        <xdr:cNvSpPr/>
      </xdr:nvSpPr>
      <xdr:spPr>
        <a:xfrm>
          <a:off x="16268700" y="166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149972</xdr:rowOff>
    </xdr:from>
    <xdr:ext cx="534377" cy="259045"/>
    <xdr:sp macro="" textlink="">
      <xdr:nvSpPr>
        <xdr:cNvPr id="714" name="公債費該当値テキスト"/>
        <xdr:cNvSpPr txBox="1"/>
      </xdr:nvSpPr>
      <xdr:spPr>
        <a:xfrm>
          <a:off x="16370300" y="166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67267</xdr:rowOff>
    </xdr:from>
    <xdr:to>
      <xdr:col>22</xdr:col>
      <xdr:colOff>415925</xdr:colOff>
      <xdr:row>97</xdr:row>
      <xdr:rowOff>168867</xdr:rowOff>
    </xdr:to>
    <xdr:sp macro="" textlink="">
      <xdr:nvSpPr>
        <xdr:cNvPr id="715" name="円/楕円 714"/>
        <xdr:cNvSpPr/>
      </xdr:nvSpPr>
      <xdr:spPr>
        <a:xfrm>
          <a:off x="15430500" y="166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159994</xdr:rowOff>
    </xdr:from>
    <xdr:ext cx="534377" cy="259045"/>
    <xdr:sp macro="" textlink="">
      <xdr:nvSpPr>
        <xdr:cNvPr id="716" name="テキスト ボックス 715"/>
        <xdr:cNvSpPr txBox="1"/>
      </xdr:nvSpPr>
      <xdr:spPr>
        <a:xfrm>
          <a:off x="15214111" y="1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74581</xdr:rowOff>
    </xdr:from>
    <xdr:to>
      <xdr:col>21</xdr:col>
      <xdr:colOff>212725</xdr:colOff>
      <xdr:row>98</xdr:row>
      <xdr:rowOff>4731</xdr:rowOff>
    </xdr:to>
    <xdr:sp macro="" textlink="">
      <xdr:nvSpPr>
        <xdr:cNvPr id="717" name="円/楕円 716"/>
        <xdr:cNvSpPr/>
      </xdr:nvSpPr>
      <xdr:spPr>
        <a:xfrm>
          <a:off x="14541500" y="167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167308</xdr:rowOff>
    </xdr:from>
    <xdr:ext cx="534377" cy="259045"/>
    <xdr:sp macro="" textlink="">
      <xdr:nvSpPr>
        <xdr:cNvPr id="718" name="テキスト ボックス 717"/>
        <xdr:cNvSpPr txBox="1"/>
      </xdr:nvSpPr>
      <xdr:spPr>
        <a:xfrm>
          <a:off x="14325111" y="167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73347</xdr:rowOff>
    </xdr:from>
    <xdr:to>
      <xdr:col>20</xdr:col>
      <xdr:colOff>9525</xdr:colOff>
      <xdr:row>98</xdr:row>
      <xdr:rowOff>3497</xdr:rowOff>
    </xdr:to>
    <xdr:sp macro="" textlink="">
      <xdr:nvSpPr>
        <xdr:cNvPr id="719" name="円/楕円 718"/>
        <xdr:cNvSpPr/>
      </xdr:nvSpPr>
      <xdr:spPr>
        <a:xfrm>
          <a:off x="13652500" y="1670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166074</xdr:rowOff>
    </xdr:from>
    <xdr:ext cx="534377" cy="259045"/>
    <xdr:sp macro="" textlink="">
      <xdr:nvSpPr>
        <xdr:cNvPr id="720" name="テキスト ボックス 719"/>
        <xdr:cNvSpPr txBox="1"/>
      </xdr:nvSpPr>
      <xdr:spPr>
        <a:xfrm>
          <a:off x="13436111" y="167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69369</xdr:rowOff>
    </xdr:from>
    <xdr:to>
      <xdr:col>18</xdr:col>
      <xdr:colOff>492125</xdr:colOff>
      <xdr:row>97</xdr:row>
      <xdr:rowOff>170969</xdr:rowOff>
    </xdr:to>
    <xdr:sp macro="" textlink="">
      <xdr:nvSpPr>
        <xdr:cNvPr id="721" name="円/楕円 720"/>
        <xdr:cNvSpPr/>
      </xdr:nvSpPr>
      <xdr:spPr>
        <a:xfrm>
          <a:off x="12763500" y="167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162096</xdr:rowOff>
    </xdr:from>
    <xdr:ext cx="534377" cy="259045"/>
    <xdr:sp macro="" textlink="">
      <xdr:nvSpPr>
        <xdr:cNvPr id="722" name="テキスト ボックス 721"/>
        <xdr:cNvSpPr txBox="1"/>
      </xdr:nvSpPr>
      <xdr:spPr>
        <a:xfrm>
          <a:off x="12547111" y="167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8" name="直線コネクタ 747"/>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9"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51"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2" name="直線コネクタ 751"/>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4"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5" name="フローチャート : 判断 754"/>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7" name="フローチャート : 判断 756"/>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8" name="テキスト ボックス 757"/>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60" name="フローチャート : 判断 759"/>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61" name="テキスト ボックス 760"/>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3" name="フローチャート : 判断 762"/>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4" name="テキスト ボックス 763"/>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5" name="フローチャート : 判断 764"/>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6" name="テキスト ボックス 765"/>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3"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5" name="テキスト ボックス 794"/>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7" name="テキスト ボックス 796"/>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9" name="テキスト ボックス 798"/>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6" name="フローチャート : 判断 815"/>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7" name="テキスト ボックス 816"/>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9" name="フローチャート : 判断 818"/>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20" name="テキスト ボックス 819"/>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2" name="フローチャート : 判断 821"/>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3" name="テキスト ボックス 822"/>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4" name="フローチャート : 判断 823"/>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5" name="テキスト ボックス 824"/>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4" name="テキスト ボックス 83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6" name="テキスト ボックス 83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8" name="テキスト ボックス 83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目的別の住民一人当たりのコストのうち，類似団体平均を上回っているのは議会費，民生費，労働費，商工費，教育費である。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そのうち，民生費は前年度と比べ</a:t>
          </a:r>
          <a:r>
            <a:rPr kumimoji="1" lang="en-US" altLang="ja-JP" sz="1100">
              <a:solidFill>
                <a:schemeClr val="dk1"/>
              </a:solidFill>
              <a:latin typeface="+mn-lt"/>
              <a:ea typeface="+mn-ea"/>
              <a:cs typeface="+mn-cs"/>
            </a:rPr>
            <a:t>2,070</a:t>
          </a:r>
          <a:r>
            <a:rPr kumimoji="1" lang="ja-JP" altLang="ja-JP" sz="1100">
              <a:solidFill>
                <a:schemeClr val="dk1"/>
              </a:solidFill>
              <a:latin typeface="+mn-lt"/>
              <a:ea typeface="+mn-ea"/>
              <a:cs typeface="+mn-cs"/>
            </a:rPr>
            <a:t>円／人減少したものの，類似団体平均を</a:t>
          </a:r>
          <a:r>
            <a:rPr kumimoji="1" lang="en-US" altLang="ja-JP" sz="1100">
              <a:solidFill>
                <a:schemeClr val="dk1"/>
              </a:solidFill>
              <a:latin typeface="+mn-lt"/>
              <a:ea typeface="+mn-ea"/>
              <a:cs typeface="+mn-cs"/>
            </a:rPr>
            <a:t>25,126</a:t>
          </a:r>
          <a:r>
            <a:rPr kumimoji="1" lang="ja-JP" altLang="ja-JP" sz="1100">
              <a:solidFill>
                <a:schemeClr val="dk1"/>
              </a:solidFill>
              <a:latin typeface="+mn-lt"/>
              <a:ea typeface="+mn-ea"/>
              <a:cs typeface="+mn-cs"/>
            </a:rPr>
            <a:t>円上回っており，臨時福祉給付金等の影響で依然高水準である。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また，教育費は</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忠海小中一貫校施設整備事業等の影響で前年度と比べ</a:t>
          </a:r>
          <a:r>
            <a:rPr kumimoji="1" lang="en-US" altLang="ja-JP" sz="1100">
              <a:solidFill>
                <a:schemeClr val="dk1"/>
              </a:solidFill>
              <a:latin typeface="+mn-lt"/>
              <a:ea typeface="+mn-ea"/>
              <a:cs typeface="+mn-cs"/>
            </a:rPr>
            <a:t>11,636</a:t>
          </a:r>
          <a:r>
            <a:rPr kumimoji="1" lang="ja-JP" altLang="ja-JP" sz="1100">
              <a:solidFill>
                <a:schemeClr val="dk1"/>
              </a:solidFill>
              <a:latin typeface="+mn-lt"/>
              <a:ea typeface="+mn-ea"/>
              <a:cs typeface="+mn-cs"/>
            </a:rPr>
            <a:t>円／人増加し，類似団体平均を</a:t>
          </a:r>
          <a:r>
            <a:rPr kumimoji="1" lang="en-US" altLang="ja-JP" sz="1100">
              <a:solidFill>
                <a:schemeClr val="dk1"/>
              </a:solidFill>
              <a:latin typeface="+mn-lt"/>
              <a:ea typeface="+mn-ea"/>
              <a:cs typeface="+mn-cs"/>
            </a:rPr>
            <a:t>6,368</a:t>
          </a:r>
          <a:r>
            <a:rPr kumimoji="1" lang="ja-JP" altLang="ja-JP" sz="1100">
              <a:solidFill>
                <a:schemeClr val="dk1"/>
              </a:solidFill>
              <a:latin typeface="+mn-lt"/>
              <a:ea typeface="+mn-ea"/>
              <a:cs typeface="+mn-cs"/>
            </a:rPr>
            <a:t>円／人上回っている。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平成２７年度の財政調整基金残高は増加したものの，標準財政規模比では前年度と比べ</a:t>
          </a:r>
          <a:r>
            <a:rPr kumimoji="1" lang="en-US" altLang="ja-JP" sz="1100">
              <a:solidFill>
                <a:schemeClr val="dk1"/>
              </a:solidFill>
              <a:latin typeface="+mn-lt"/>
              <a:ea typeface="+mn-ea"/>
              <a:cs typeface="+mn-cs"/>
            </a:rPr>
            <a:t>0.21</a:t>
          </a:r>
          <a:r>
            <a:rPr kumimoji="1" lang="ja-JP" altLang="ja-JP" sz="1100">
              <a:solidFill>
                <a:schemeClr val="dk1"/>
              </a:solidFill>
              <a:latin typeface="+mn-lt"/>
              <a:ea typeface="+mn-ea"/>
              <a:cs typeface="+mn-cs"/>
            </a:rPr>
            <a:t>ポイント低下した。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今後も財政調整基金繰入金に依存しない財政運営に向けた取組を継続する。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その他の会計（黒字）は，公共下水道事業特別会計である。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各会計とも実質収支の赤字は生じていないが，公共下水道事業特別会計は，実質的な赤字を一般会計からの繰入金で補てんしており，経営の健全化に取組む必要がある。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12626238</v>
      </c>
      <c r="BO4" s="379"/>
      <c r="BP4" s="379"/>
      <c r="BQ4" s="379"/>
      <c r="BR4" s="379"/>
      <c r="BS4" s="379"/>
      <c r="BT4" s="379"/>
      <c r="BU4" s="380"/>
      <c r="BV4" s="378">
        <v>12214646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v>
      </c>
      <c r="CU4" s="556"/>
      <c r="CV4" s="556"/>
      <c r="CW4" s="556"/>
      <c r="CX4" s="556"/>
      <c r="CY4" s="556"/>
      <c r="CZ4" s="556"/>
      <c r="DA4" s="557"/>
      <c r="DB4" s="555">
        <v>1.7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12495740</v>
      </c>
      <c r="BO5" s="384"/>
      <c r="BP5" s="384"/>
      <c r="BQ5" s="384"/>
      <c r="BR5" s="384"/>
      <c r="BS5" s="384"/>
      <c r="BT5" s="384"/>
      <c r="BU5" s="385"/>
      <c r="BV5" s="383">
        <v>12056861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97.1</v>
      </c>
      <c r="CU5" s="354"/>
      <c r="CV5" s="354"/>
      <c r="CW5" s="354"/>
      <c r="CX5" s="354"/>
      <c r="CY5" s="354"/>
      <c r="CZ5" s="354"/>
      <c r="DA5" s="355"/>
      <c r="DB5" s="353">
        <v>98.2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130498</v>
      </c>
      <c r="BO6" s="384"/>
      <c r="BP6" s="384"/>
      <c r="BQ6" s="384"/>
      <c r="BR6" s="384"/>
      <c r="BS6" s="384"/>
      <c r="BT6" s="384"/>
      <c r="BU6" s="385"/>
      <c r="BV6" s="383">
        <v>157785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105.9</v>
      </c>
      <c r="CU6" s="530"/>
      <c r="CV6" s="530"/>
      <c r="CW6" s="530"/>
      <c r="CX6" s="530"/>
      <c r="CY6" s="530"/>
      <c r="CZ6" s="530"/>
      <c r="DA6" s="531"/>
      <c r="DB6" s="529">
        <v>107.9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44238</v>
      </c>
      <c r="BO7" s="384"/>
      <c r="BP7" s="384"/>
      <c r="BQ7" s="384"/>
      <c r="BR7" s="384"/>
      <c r="BS7" s="384"/>
      <c r="BT7" s="384"/>
      <c r="BU7" s="385"/>
      <c r="BV7" s="383">
        <v>36512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7189267</v>
      </c>
      <c r="CU7" s="384"/>
      <c r="CV7" s="384"/>
      <c r="CW7" s="384"/>
      <c r="CX7" s="384"/>
      <c r="CY7" s="384"/>
      <c r="CZ7" s="384"/>
      <c r="DA7" s="385"/>
      <c r="DB7" s="383">
        <v>7072147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86260</v>
      </c>
      <c r="BO8" s="384"/>
      <c r="BP8" s="384"/>
      <c r="BQ8" s="384"/>
      <c r="BR8" s="384"/>
      <c r="BS8" s="384"/>
      <c r="BT8" s="384"/>
      <c r="BU8" s="385"/>
      <c r="BV8" s="383">
        <v>121273</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0.62</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26426</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-35013</v>
      </c>
      <c r="BO9" s="384"/>
      <c r="BP9" s="384"/>
      <c r="BQ9" s="384"/>
      <c r="BR9" s="384"/>
      <c r="BS9" s="384"/>
      <c r="BT9" s="384"/>
      <c r="BU9" s="385"/>
      <c r="BV9" s="383">
        <v>-53991</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28644</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77</v>
      </c>
      <c r="AV10" s="441"/>
      <c r="AW10" s="441"/>
      <c r="AX10" s="441"/>
      <c r="AY10" s="363" t="s">
        <v>101</v>
      </c>
      <c r="AZ10" s="364"/>
      <c r="BA10" s="364"/>
      <c r="BB10" s="364"/>
      <c r="BC10" s="364"/>
      <c r="BD10" s="364"/>
      <c r="BE10" s="364"/>
      <c r="BF10" s="364"/>
      <c r="BG10" s="364"/>
      <c r="BH10" s="364"/>
      <c r="BI10" s="364"/>
      <c r="BJ10" s="364"/>
      <c r="BK10" s="364"/>
      <c r="BL10" s="364"/>
      <c r="BM10" s="365"/>
      <c r="BN10" s="383">
        <v>6317</v>
      </c>
      <c r="BO10" s="384"/>
      <c r="BP10" s="384"/>
      <c r="BQ10" s="384"/>
      <c r="BR10" s="384"/>
      <c r="BS10" s="384"/>
      <c r="BT10" s="384"/>
      <c r="BU10" s="385"/>
      <c r="BV10" s="383">
        <v>3500</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106</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27222</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106</v>
      </c>
      <c r="AV12" s="441"/>
      <c r="AW12" s="441"/>
      <c r="AX12" s="441"/>
      <c r="AY12" s="363" t="s">
        <v>115</v>
      </c>
      <c r="AZ12" s="364"/>
      <c r="BA12" s="364"/>
      <c r="BB12" s="364"/>
      <c r="BC12" s="364"/>
      <c r="BD12" s="364"/>
      <c r="BE12" s="364"/>
      <c r="BF12" s="364"/>
      <c r="BG12" s="364"/>
      <c r="BH12" s="364"/>
      <c r="BI12" s="364"/>
      <c r="BJ12" s="364"/>
      <c r="BK12" s="364"/>
      <c r="BL12" s="364"/>
      <c r="BM12" s="365"/>
      <c r="BN12" s="383">
        <v>50000</v>
      </c>
      <c r="BO12" s="384"/>
      <c r="BP12" s="384"/>
      <c r="BQ12" s="384"/>
      <c r="BR12" s="384"/>
      <c r="BS12" s="384"/>
      <c r="BT12" s="384"/>
      <c r="BU12" s="385"/>
      <c r="BV12" s="383">
        <v>100000</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108</v>
      </c>
      <c r="CU12" s="493"/>
      <c r="CV12" s="493"/>
      <c r="CW12" s="493"/>
      <c r="CX12" s="493"/>
      <c r="CY12" s="493"/>
      <c r="CZ12" s="493"/>
      <c r="DA12" s="494"/>
      <c r="DB12" s="492" t="s">
        <v>108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117</v>
      </c>
      <c r="N13" s="482"/>
      <c r="O13" s="482"/>
      <c r="P13" s="482"/>
      <c r="Q13" s="483"/>
      <c r="R13" s="484">
        <v>27050</v>
      </c>
      <c r="S13" s="485"/>
      <c r="T13" s="485"/>
      <c r="U13" s="485"/>
      <c r="V13" s="486"/>
      <c r="W13" s="472" t="s">
        <v>118</v>
      </c>
      <c r="X13" s="396"/>
      <c r="Y13" s="396"/>
      <c r="Z13" s="396"/>
      <c r="AA13" s="396"/>
      <c r="AB13" s="397"/>
      <c r="AC13" s="359">
        <v>770</v>
      </c>
      <c r="AD13" s="360"/>
      <c r="AE13" s="360"/>
      <c r="AF13" s="360"/>
      <c r="AG13" s="361"/>
      <c r="AH13" s="359">
        <v>1149</v>
      </c>
      <c r="AI13" s="360"/>
      <c r="AJ13" s="360"/>
      <c r="AK13" s="360"/>
      <c r="AL13" s="362"/>
      <c r="AM13" s="452" t="s">
        <v>119</v>
      </c>
      <c r="AN13" s="357"/>
      <c r="AO13" s="357"/>
      <c r="AP13" s="357"/>
      <c r="AQ13" s="357"/>
      <c r="AR13" s="357"/>
      <c r="AS13" s="357"/>
      <c r="AT13" s="358"/>
      <c r="AU13" s="440" t="s">
        <v>106</v>
      </c>
      <c r="AV13" s="441"/>
      <c r="AW13" s="441"/>
      <c r="AX13" s="441"/>
      <c r="AY13" s="363" t="s">
        <v>120</v>
      </c>
      <c r="AZ13" s="364"/>
      <c r="BA13" s="364"/>
      <c r="BB13" s="364"/>
      <c r="BC13" s="364"/>
      <c r="BD13" s="364"/>
      <c r="BE13" s="364"/>
      <c r="BF13" s="364"/>
      <c r="BG13" s="364"/>
      <c r="BH13" s="364"/>
      <c r="BI13" s="364"/>
      <c r="BJ13" s="364"/>
      <c r="BK13" s="364"/>
      <c r="BL13" s="364"/>
      <c r="BM13" s="365"/>
      <c r="BN13" s="383">
        <v>-78696</v>
      </c>
      <c r="BO13" s="384"/>
      <c r="BP13" s="384"/>
      <c r="BQ13" s="384"/>
      <c r="BR13" s="384"/>
      <c r="BS13" s="384"/>
      <c r="BT13" s="384"/>
      <c r="BU13" s="385"/>
      <c r="BV13" s="383">
        <v>-150491</v>
      </c>
      <c r="BW13" s="384"/>
      <c r="BX13" s="384"/>
      <c r="BY13" s="384"/>
      <c r="BZ13" s="384"/>
      <c r="CA13" s="384"/>
      <c r="CB13" s="384"/>
      <c r="CC13" s="385"/>
      <c r="CD13" s="392" t="s">
        <v>121</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7.5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122</v>
      </c>
      <c r="M14" s="513"/>
      <c r="N14" s="513"/>
      <c r="O14" s="513"/>
      <c r="P14" s="513"/>
      <c r="Q14" s="514"/>
      <c r="R14" s="484">
        <v>27783</v>
      </c>
      <c r="S14" s="485"/>
      <c r="T14" s="485"/>
      <c r="U14" s="485"/>
      <c r="V14" s="486"/>
      <c r="W14" s="487"/>
      <c r="X14" s="399"/>
      <c r="Y14" s="399"/>
      <c r="Z14" s="399"/>
      <c r="AA14" s="399"/>
      <c r="AB14" s="400"/>
      <c r="AC14" s="477">
        <v>6.3</v>
      </c>
      <c r="AD14" s="478"/>
      <c r="AE14" s="478"/>
      <c r="AF14" s="478"/>
      <c r="AG14" s="479"/>
      <c r="AH14" s="477">
        <v>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123</v>
      </c>
      <c r="CE14" s="390"/>
      <c r="CF14" s="390"/>
      <c r="CG14" s="390"/>
      <c r="CH14" s="390"/>
      <c r="CI14" s="390"/>
      <c r="CJ14" s="390"/>
      <c r="CK14" s="390"/>
      <c r="CL14" s="390"/>
      <c r="CM14" s="390"/>
      <c r="CN14" s="390"/>
      <c r="CO14" s="390"/>
      <c r="CP14" s="390"/>
      <c r="CQ14" s="390"/>
      <c r="CR14" s="390"/>
      <c r="CS14" s="391"/>
      <c r="CT14" s="488">
        <v>45.2</v>
      </c>
      <c r="CU14" s="456"/>
      <c r="CV14" s="456"/>
      <c r="CW14" s="456"/>
      <c r="CX14" s="456"/>
      <c r="CY14" s="456"/>
      <c r="CZ14" s="456"/>
      <c r="DA14" s="457"/>
      <c r="DB14" s="488">
        <v>36.9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117</v>
      </c>
      <c r="N15" s="482"/>
      <c r="O15" s="482"/>
      <c r="P15" s="482"/>
      <c r="Q15" s="483"/>
      <c r="R15" s="484">
        <v>27623</v>
      </c>
      <c r="S15" s="485"/>
      <c r="T15" s="485"/>
      <c r="U15" s="485"/>
      <c r="V15" s="486"/>
      <c r="W15" s="472" t="s">
        <v>124</v>
      </c>
      <c r="X15" s="396"/>
      <c r="Y15" s="396"/>
      <c r="Z15" s="396"/>
      <c r="AA15" s="396"/>
      <c r="AB15" s="397"/>
      <c r="AC15" s="359">
        <v>3705</v>
      </c>
      <c r="AD15" s="360"/>
      <c r="AE15" s="360"/>
      <c r="AF15" s="360"/>
      <c r="AG15" s="361"/>
      <c r="AH15" s="359">
        <v>4427</v>
      </c>
      <c r="AI15" s="360"/>
      <c r="AJ15" s="360"/>
      <c r="AK15" s="360"/>
      <c r="AL15" s="362"/>
      <c r="AM15" s="452"/>
      <c r="AN15" s="357"/>
      <c r="AO15" s="357"/>
      <c r="AP15" s="357"/>
      <c r="AQ15" s="357"/>
      <c r="AR15" s="357"/>
      <c r="AS15" s="357"/>
      <c r="AT15" s="358"/>
      <c r="AU15" s="440"/>
      <c r="AV15" s="441"/>
      <c r="AW15" s="441"/>
      <c r="AX15" s="441"/>
      <c r="AY15" s="375" t="s">
        <v>125</v>
      </c>
      <c r="AZ15" s="376"/>
      <c r="BA15" s="376"/>
      <c r="BB15" s="376"/>
      <c r="BC15" s="376"/>
      <c r="BD15" s="376"/>
      <c r="BE15" s="376"/>
      <c r="BF15" s="376"/>
      <c r="BG15" s="376"/>
      <c r="BH15" s="376"/>
      <c r="BI15" s="376"/>
      <c r="BJ15" s="376"/>
      <c r="BK15" s="376"/>
      <c r="BL15" s="376"/>
      <c r="BM15" s="377"/>
      <c r="BN15" s="378">
        <v>3383703</v>
      </c>
      <c r="BO15" s="379"/>
      <c r="BP15" s="379"/>
      <c r="BQ15" s="379"/>
      <c r="BR15" s="379"/>
      <c r="BS15" s="379"/>
      <c r="BT15" s="379"/>
      <c r="BU15" s="380"/>
      <c r="BV15" s="378">
        <v>3368286</v>
      </c>
      <c r="BW15" s="379"/>
      <c r="BX15" s="379"/>
      <c r="BY15" s="379"/>
      <c r="BZ15" s="379"/>
      <c r="CA15" s="379"/>
      <c r="CB15" s="379"/>
      <c r="CC15" s="380"/>
      <c r="CD15" s="489" t="s">
        <v>126</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127</v>
      </c>
      <c r="M16" s="475"/>
      <c r="N16" s="475"/>
      <c r="O16" s="475"/>
      <c r="P16" s="475"/>
      <c r="Q16" s="476"/>
      <c r="R16" s="469" t="s">
        <v>128</v>
      </c>
      <c r="S16" s="470"/>
      <c r="T16" s="470"/>
      <c r="U16" s="470"/>
      <c r="V16" s="471"/>
      <c r="W16" s="487"/>
      <c r="X16" s="399"/>
      <c r="Y16" s="399"/>
      <c r="Z16" s="399"/>
      <c r="AA16" s="399"/>
      <c r="AB16" s="400"/>
      <c r="AC16" s="477">
        <v>30.1</v>
      </c>
      <c r="AD16" s="478"/>
      <c r="AE16" s="478"/>
      <c r="AF16" s="478"/>
      <c r="AG16" s="479"/>
      <c r="AH16" s="477">
        <v>30.9</v>
      </c>
      <c r="AI16" s="478"/>
      <c r="AJ16" s="478"/>
      <c r="AK16" s="478"/>
      <c r="AL16" s="480"/>
      <c r="AM16" s="452"/>
      <c r="AN16" s="357"/>
      <c r="AO16" s="357"/>
      <c r="AP16" s="357"/>
      <c r="AQ16" s="357"/>
      <c r="AR16" s="357"/>
      <c r="AS16" s="357"/>
      <c r="AT16" s="358"/>
      <c r="AU16" s="440"/>
      <c r="AV16" s="441"/>
      <c r="AW16" s="441"/>
      <c r="AX16" s="441"/>
      <c r="AY16" s="363" t="s">
        <v>129</v>
      </c>
      <c r="AZ16" s="364"/>
      <c r="BA16" s="364"/>
      <c r="BB16" s="364"/>
      <c r="BC16" s="364"/>
      <c r="BD16" s="364"/>
      <c r="BE16" s="364"/>
      <c r="BF16" s="364"/>
      <c r="BG16" s="364"/>
      <c r="BH16" s="364"/>
      <c r="BI16" s="364"/>
      <c r="BJ16" s="364"/>
      <c r="BK16" s="364"/>
      <c r="BL16" s="364"/>
      <c r="BM16" s="365"/>
      <c r="BN16" s="383">
        <v>5651787</v>
      </c>
      <c r="BO16" s="384"/>
      <c r="BP16" s="384"/>
      <c r="BQ16" s="384"/>
      <c r="BR16" s="384"/>
      <c r="BS16" s="384"/>
      <c r="BT16" s="384"/>
      <c r="BU16" s="385"/>
      <c r="BV16" s="383">
        <v>5462830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130</v>
      </c>
      <c r="N17" s="467"/>
      <c r="O17" s="467"/>
      <c r="P17" s="467"/>
      <c r="Q17" s="468"/>
      <c r="R17" s="469" t="s">
        <v>131</v>
      </c>
      <c r="S17" s="470"/>
      <c r="T17" s="470"/>
      <c r="U17" s="470"/>
      <c r="V17" s="471"/>
      <c r="W17" s="472" t="s">
        <v>132</v>
      </c>
      <c r="X17" s="396"/>
      <c r="Y17" s="396"/>
      <c r="Z17" s="396"/>
      <c r="AA17" s="396"/>
      <c r="AB17" s="397"/>
      <c r="AC17" s="359">
        <v>7814</v>
      </c>
      <c r="AD17" s="360"/>
      <c r="AE17" s="360"/>
      <c r="AF17" s="360"/>
      <c r="AG17" s="361"/>
      <c r="AH17" s="359">
        <v>8674</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4306011</v>
      </c>
      <c r="BO17" s="384"/>
      <c r="BP17" s="384"/>
      <c r="BQ17" s="384"/>
      <c r="BR17" s="384"/>
      <c r="BS17" s="384"/>
      <c r="BT17" s="384"/>
      <c r="BU17" s="385"/>
      <c r="BV17" s="383">
        <v>4341216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134</v>
      </c>
      <c r="C18" s="446"/>
      <c r="D18" s="446"/>
      <c r="E18" s="447"/>
      <c r="F18" s="447"/>
      <c r="G18" s="447"/>
      <c r="H18" s="447"/>
      <c r="I18" s="447"/>
      <c r="J18" s="447"/>
      <c r="K18" s="447"/>
      <c r="L18" s="448">
        <v>118.23</v>
      </c>
      <c r="M18" s="448"/>
      <c r="N18" s="448"/>
      <c r="O18" s="448"/>
      <c r="P18" s="448"/>
      <c r="Q18" s="448"/>
      <c r="R18" s="449"/>
      <c r="S18" s="449"/>
      <c r="T18" s="449"/>
      <c r="U18" s="449"/>
      <c r="V18" s="450"/>
      <c r="W18" s="464"/>
      <c r="X18" s="465"/>
      <c r="Y18" s="465"/>
      <c r="Z18" s="465"/>
      <c r="AA18" s="465"/>
      <c r="AB18" s="473"/>
      <c r="AC18" s="347">
        <v>63.6</v>
      </c>
      <c r="AD18" s="348"/>
      <c r="AE18" s="348"/>
      <c r="AF18" s="348"/>
      <c r="AG18" s="451"/>
      <c r="AH18" s="347">
        <v>60.5</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7161566</v>
      </c>
      <c r="BO18" s="384"/>
      <c r="BP18" s="384"/>
      <c r="BQ18" s="384"/>
      <c r="BR18" s="384"/>
      <c r="BS18" s="384"/>
      <c r="BT18" s="384"/>
      <c r="BU18" s="385"/>
      <c r="BV18" s="383">
        <v>6932694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136</v>
      </c>
      <c r="C19" s="446"/>
      <c r="D19" s="446"/>
      <c r="E19" s="447"/>
      <c r="F19" s="447"/>
      <c r="G19" s="447"/>
      <c r="H19" s="447"/>
      <c r="I19" s="447"/>
      <c r="J19" s="447"/>
      <c r="K19" s="447"/>
      <c r="L19" s="453">
        <v>224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8004454</v>
      </c>
      <c r="BO19" s="384"/>
      <c r="BP19" s="384"/>
      <c r="BQ19" s="384"/>
      <c r="BR19" s="384"/>
      <c r="BS19" s="384"/>
      <c r="BT19" s="384"/>
      <c r="BU19" s="385"/>
      <c r="BV19" s="383">
        <v>7909587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138</v>
      </c>
      <c r="C20" s="446"/>
      <c r="D20" s="446"/>
      <c r="E20" s="447"/>
      <c r="F20" s="447"/>
      <c r="G20" s="447"/>
      <c r="H20" s="447"/>
      <c r="I20" s="447"/>
      <c r="J20" s="447"/>
      <c r="K20" s="447"/>
      <c r="L20" s="453">
        <v>11204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11733018</v>
      </c>
      <c r="BO23" s="384"/>
      <c r="BP23" s="384"/>
      <c r="BQ23" s="384"/>
      <c r="BR23" s="384"/>
      <c r="BS23" s="384"/>
      <c r="BT23" s="384"/>
      <c r="BU23" s="385"/>
      <c r="BV23" s="383">
        <v>11185395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147</v>
      </c>
      <c r="F24" s="357"/>
      <c r="G24" s="357"/>
      <c r="H24" s="357"/>
      <c r="I24" s="357"/>
      <c r="J24" s="357"/>
      <c r="K24" s="358"/>
      <c r="L24" s="359">
        <v>1</v>
      </c>
      <c r="M24" s="360"/>
      <c r="N24" s="360"/>
      <c r="O24" s="360"/>
      <c r="P24" s="361"/>
      <c r="Q24" s="359">
        <v>8150</v>
      </c>
      <c r="R24" s="360"/>
      <c r="S24" s="360"/>
      <c r="T24" s="360"/>
      <c r="U24" s="360"/>
      <c r="V24" s="361"/>
      <c r="W24" s="425"/>
      <c r="X24" s="416"/>
      <c r="Y24" s="417"/>
      <c r="Z24" s="356" t="s">
        <v>148</v>
      </c>
      <c r="AA24" s="357"/>
      <c r="AB24" s="357"/>
      <c r="AC24" s="357"/>
      <c r="AD24" s="357"/>
      <c r="AE24" s="357"/>
      <c r="AF24" s="357"/>
      <c r="AG24" s="358"/>
      <c r="AH24" s="359">
        <v>226</v>
      </c>
      <c r="AI24" s="360"/>
      <c r="AJ24" s="360"/>
      <c r="AK24" s="360"/>
      <c r="AL24" s="361"/>
      <c r="AM24" s="359">
        <v>733370</v>
      </c>
      <c r="AN24" s="360"/>
      <c r="AO24" s="360"/>
      <c r="AP24" s="360"/>
      <c r="AQ24" s="360"/>
      <c r="AR24" s="361"/>
      <c r="AS24" s="359">
        <v>3245</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10824438</v>
      </c>
      <c r="BO24" s="384"/>
      <c r="BP24" s="384"/>
      <c r="BQ24" s="384"/>
      <c r="BR24" s="384"/>
      <c r="BS24" s="384"/>
      <c r="BT24" s="384"/>
      <c r="BU24" s="385"/>
      <c r="BV24" s="383">
        <v>10463734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150</v>
      </c>
      <c r="F25" s="357"/>
      <c r="G25" s="357"/>
      <c r="H25" s="357"/>
      <c r="I25" s="357"/>
      <c r="J25" s="357"/>
      <c r="K25" s="358"/>
      <c r="L25" s="359">
        <v>1</v>
      </c>
      <c r="M25" s="360"/>
      <c r="N25" s="360"/>
      <c r="O25" s="360"/>
      <c r="P25" s="361"/>
      <c r="Q25" s="359">
        <v>6650</v>
      </c>
      <c r="R25" s="360"/>
      <c r="S25" s="360"/>
      <c r="T25" s="360"/>
      <c r="U25" s="360"/>
      <c r="V25" s="361"/>
      <c r="W25" s="425"/>
      <c r="X25" s="416"/>
      <c r="Y25" s="417"/>
      <c r="Z25" s="356" t="s">
        <v>151</v>
      </c>
      <c r="AA25" s="357"/>
      <c r="AB25" s="357"/>
      <c r="AC25" s="357"/>
      <c r="AD25" s="357"/>
      <c r="AE25" s="357"/>
      <c r="AF25" s="357"/>
      <c r="AG25" s="358"/>
      <c r="AH25" s="359" t="s">
        <v>152</v>
      </c>
      <c r="AI25" s="360"/>
      <c r="AJ25" s="360"/>
      <c r="AK25" s="360"/>
      <c r="AL25" s="361"/>
      <c r="AM25" s="359" t="s">
        <v>152</v>
      </c>
      <c r="AN25" s="360"/>
      <c r="AO25" s="360"/>
      <c r="AP25" s="360"/>
      <c r="AQ25" s="360"/>
      <c r="AR25" s="361"/>
      <c r="AS25" s="359" t="s">
        <v>152</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1246663</v>
      </c>
      <c r="BO25" s="379"/>
      <c r="BP25" s="379"/>
      <c r="BQ25" s="379"/>
      <c r="BR25" s="379"/>
      <c r="BS25" s="379"/>
      <c r="BT25" s="379"/>
      <c r="BU25" s="380"/>
      <c r="BV25" s="378">
        <v>2090897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6100</v>
      </c>
      <c r="R26" s="360"/>
      <c r="S26" s="360"/>
      <c r="T26" s="360"/>
      <c r="U26" s="360"/>
      <c r="V26" s="361"/>
      <c r="W26" s="425"/>
      <c r="X26" s="416"/>
      <c r="Y26" s="417"/>
      <c r="Z26" s="356" t="s">
        <v>155</v>
      </c>
      <c r="AA26" s="438"/>
      <c r="AB26" s="438"/>
      <c r="AC26" s="438"/>
      <c r="AD26" s="438"/>
      <c r="AE26" s="438"/>
      <c r="AF26" s="438"/>
      <c r="AG26" s="439"/>
      <c r="AH26" s="359">
        <v>11</v>
      </c>
      <c r="AI26" s="360"/>
      <c r="AJ26" s="360"/>
      <c r="AK26" s="360"/>
      <c r="AL26" s="361"/>
      <c r="AM26" s="359">
        <v>41877</v>
      </c>
      <c r="AN26" s="360"/>
      <c r="AO26" s="360"/>
      <c r="AP26" s="360"/>
      <c r="AQ26" s="360"/>
      <c r="AR26" s="361"/>
      <c r="AS26" s="359">
        <v>3807</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152</v>
      </c>
      <c r="BO26" s="384"/>
      <c r="BP26" s="384"/>
      <c r="BQ26" s="384"/>
      <c r="BR26" s="384"/>
      <c r="BS26" s="384"/>
      <c r="BT26" s="384"/>
      <c r="BU26" s="385"/>
      <c r="BV26" s="383" t="s">
        <v>152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4400</v>
      </c>
      <c r="R27" s="360"/>
      <c r="S27" s="360"/>
      <c r="T27" s="360"/>
      <c r="U27" s="360"/>
      <c r="V27" s="361"/>
      <c r="W27" s="425"/>
      <c r="X27" s="416"/>
      <c r="Y27" s="417"/>
      <c r="Z27" s="356" t="s">
        <v>158</v>
      </c>
      <c r="AA27" s="357"/>
      <c r="AB27" s="357"/>
      <c r="AC27" s="357"/>
      <c r="AD27" s="357"/>
      <c r="AE27" s="357"/>
      <c r="AF27" s="357"/>
      <c r="AG27" s="358"/>
      <c r="AH27" s="359">
        <v>4</v>
      </c>
      <c r="AI27" s="360"/>
      <c r="AJ27" s="360"/>
      <c r="AK27" s="360"/>
      <c r="AL27" s="361"/>
      <c r="AM27" s="359">
        <v>12624</v>
      </c>
      <c r="AN27" s="360"/>
      <c r="AO27" s="360"/>
      <c r="AP27" s="360"/>
      <c r="AQ27" s="360"/>
      <c r="AR27" s="361"/>
      <c r="AS27" s="359">
        <v>3156</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434358</v>
      </c>
      <c r="BO27" s="387"/>
      <c r="BP27" s="387"/>
      <c r="BQ27" s="387"/>
      <c r="BR27" s="387"/>
      <c r="BS27" s="387"/>
      <c r="BT27" s="387"/>
      <c r="BU27" s="388"/>
      <c r="BV27" s="386">
        <v>434358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160</v>
      </c>
      <c r="F28" s="357"/>
      <c r="G28" s="357"/>
      <c r="H28" s="357"/>
      <c r="I28" s="357"/>
      <c r="J28" s="357"/>
      <c r="K28" s="358"/>
      <c r="L28" s="359">
        <v>1</v>
      </c>
      <c r="M28" s="360"/>
      <c r="N28" s="360"/>
      <c r="O28" s="360"/>
      <c r="P28" s="361"/>
      <c r="Q28" s="359">
        <v>3950</v>
      </c>
      <c r="R28" s="360"/>
      <c r="S28" s="360"/>
      <c r="T28" s="360"/>
      <c r="U28" s="360"/>
      <c r="V28" s="361"/>
      <c r="W28" s="425"/>
      <c r="X28" s="416"/>
      <c r="Y28" s="417"/>
      <c r="Z28" s="356" t="s">
        <v>161</v>
      </c>
      <c r="AA28" s="357"/>
      <c r="AB28" s="357"/>
      <c r="AC28" s="357"/>
      <c r="AD28" s="357"/>
      <c r="AE28" s="357"/>
      <c r="AF28" s="357"/>
      <c r="AG28" s="358"/>
      <c r="AH28" s="359" t="s">
        <v>152</v>
      </c>
      <c r="AI28" s="360"/>
      <c r="AJ28" s="360"/>
      <c r="AK28" s="360"/>
      <c r="AL28" s="361"/>
      <c r="AM28" s="359" t="s">
        <v>152</v>
      </c>
      <c r="AN28" s="360"/>
      <c r="AO28" s="360"/>
      <c r="AP28" s="360"/>
      <c r="AQ28" s="360"/>
      <c r="AR28" s="361"/>
      <c r="AS28" s="359" t="s">
        <v>152</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1911108</v>
      </c>
      <c r="BO28" s="379"/>
      <c r="BP28" s="379"/>
      <c r="BQ28" s="379"/>
      <c r="BR28" s="379"/>
      <c r="BS28" s="379"/>
      <c r="BT28" s="379"/>
      <c r="BU28" s="380"/>
      <c r="BV28" s="378">
        <v>1894792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164</v>
      </c>
      <c r="F29" s="357"/>
      <c r="G29" s="357"/>
      <c r="H29" s="357"/>
      <c r="I29" s="357"/>
      <c r="J29" s="357"/>
      <c r="K29" s="358"/>
      <c r="L29" s="359">
        <v>12</v>
      </c>
      <c r="M29" s="360"/>
      <c r="N29" s="360"/>
      <c r="O29" s="360"/>
      <c r="P29" s="361"/>
      <c r="Q29" s="359">
        <v>3550</v>
      </c>
      <c r="R29" s="360"/>
      <c r="S29" s="360"/>
      <c r="T29" s="360"/>
      <c r="U29" s="360"/>
      <c r="V29" s="361"/>
      <c r="W29" s="426"/>
      <c r="X29" s="427"/>
      <c r="Y29" s="428"/>
      <c r="Z29" s="356" t="s">
        <v>165</v>
      </c>
      <c r="AA29" s="357"/>
      <c r="AB29" s="357"/>
      <c r="AC29" s="357"/>
      <c r="AD29" s="357"/>
      <c r="AE29" s="357"/>
      <c r="AF29" s="357"/>
      <c r="AG29" s="358"/>
      <c r="AH29" s="359">
        <v>230</v>
      </c>
      <c r="AI29" s="360"/>
      <c r="AJ29" s="360"/>
      <c r="AK29" s="360"/>
      <c r="AL29" s="361"/>
      <c r="AM29" s="359">
        <v>745994</v>
      </c>
      <c r="AN29" s="360"/>
      <c r="AO29" s="360"/>
      <c r="AP29" s="360"/>
      <c r="AQ29" s="360"/>
      <c r="AR29" s="361"/>
      <c r="AS29" s="359">
        <v>3243</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43038</v>
      </c>
      <c r="BO29" s="384"/>
      <c r="BP29" s="384"/>
      <c r="BQ29" s="384"/>
      <c r="BR29" s="384"/>
      <c r="BS29" s="384"/>
      <c r="BT29" s="384"/>
      <c r="BU29" s="385"/>
      <c r="BV29" s="383">
        <v>57844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102.4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1564372</v>
      </c>
      <c r="BO30" s="387"/>
      <c r="BP30" s="387"/>
      <c r="BQ30" s="387"/>
      <c r="BR30" s="387"/>
      <c r="BS30" s="387"/>
      <c r="BT30" s="387"/>
      <c r="BU30" s="388"/>
      <c r="BV30" s="386">
        <v>1662956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広島県信用保証協会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貸付資金特別会計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広島県後期高齢者医療広域連合（特別会計）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竹原流通センター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港湾事業特別会計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広島中央環境衛生組合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広島県市町総合事務組合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525</v>
      </c>
      <c r="D34" s="1151"/>
      <c r="E34" s="1152"/>
      <c r="F34" s="32">
        <v>11.4</v>
      </c>
      <c r="G34" s="33">
        <v>9.73</v>
      </c>
      <c r="H34" s="33">
        <v>10.64</v>
      </c>
      <c r="I34" s="33">
        <v>9.83</v>
      </c>
      <c r="J34" s="34">
        <v>10.39</v>
      </c>
      <c r="K34" s="22"/>
      <c r="L34" s="22"/>
      <c r="M34" s="22"/>
      <c r="N34" s="22"/>
      <c r="O34" s="22"/>
      <c r="P34" s="22"/>
    </row>
    <row r="35" spans="1:16" ht="39" customHeight="1">
      <c r="A35" s="22"/>
      <c r="B35" s="35"/>
      <c r="C35" s="1145" t="s">
        <v>526</v>
      </c>
      <c r="D35" s="1146"/>
      <c r="E35" s="1147"/>
      <c r="F35" s="36">
        <v>3.99</v>
      </c>
      <c r="G35" s="37">
        <v>2.37</v>
      </c>
      <c r="H35" s="37">
        <v>2.2799999999999998</v>
      </c>
      <c r="I35" s="37">
        <v>1.6</v>
      </c>
      <c r="J35" s="38">
        <v>1.08</v>
      </c>
      <c r="K35" s="22"/>
      <c r="L35" s="22"/>
      <c r="M35" s="22"/>
      <c r="N35" s="22"/>
      <c r="O35" s="22"/>
      <c r="P35" s="22"/>
    </row>
    <row r="36" spans="1:16" ht="39" customHeight="1">
      <c r="A36" s="22"/>
      <c r="B36" s="35"/>
      <c r="C36" s="1145" t="s">
        <v>527</v>
      </c>
      <c r="D36" s="1146"/>
      <c r="E36" s="1147"/>
      <c r="F36" s="36">
        <v>0</v>
      </c>
      <c r="G36" s="37">
        <v>0.25</v>
      </c>
      <c r="H36" s="37">
        <v>0.19</v>
      </c>
      <c r="I36" s="37">
        <v>0.41</v>
      </c>
      <c r="J36" s="38">
        <v>0.96</v>
      </c>
      <c r="K36" s="22"/>
      <c r="L36" s="22"/>
      <c r="M36" s="22"/>
      <c r="N36" s="22"/>
      <c r="O36" s="22"/>
      <c r="P36" s="22"/>
    </row>
    <row r="37" spans="1:16" ht="39" customHeight="1">
      <c r="A37" s="22"/>
      <c r="B37" s="35"/>
      <c r="C37" s="1145" t="s">
        <v>528</v>
      </c>
      <c r="D37" s="1146"/>
      <c r="E37" s="1147"/>
      <c r="F37" s="36">
        <v>0.11</v>
      </c>
      <c r="G37" s="37">
        <v>0.14000000000000001</v>
      </c>
      <c r="H37" s="37">
        <v>0.19</v>
      </c>
      <c r="I37" s="37">
        <v>0.11</v>
      </c>
      <c r="J37" s="38">
        <v>0.11</v>
      </c>
      <c r="K37" s="22"/>
      <c r="L37" s="22"/>
      <c r="M37" s="22"/>
      <c r="N37" s="22"/>
      <c r="O37" s="22"/>
      <c r="P37" s="22"/>
    </row>
    <row r="38" spans="1:16" ht="39" customHeight="1">
      <c r="A38" s="22"/>
      <c r="B38" s="35"/>
      <c r="C38" s="1145" t="s">
        <v>529</v>
      </c>
      <c r="D38" s="1146"/>
      <c r="E38" s="1147"/>
      <c r="F38" s="36">
        <v>0.01</v>
      </c>
      <c r="G38" s="37">
        <v>0</v>
      </c>
      <c r="H38" s="37">
        <v>0.54</v>
      </c>
      <c r="I38" s="37">
        <v>0.13</v>
      </c>
      <c r="J38" s="38">
        <v>0.02</v>
      </c>
      <c r="K38" s="22"/>
      <c r="L38" s="22"/>
      <c r="M38" s="22"/>
      <c r="N38" s="22"/>
      <c r="O38" s="22"/>
      <c r="P38" s="22"/>
    </row>
    <row r="39" spans="1:16" ht="39" customHeight="1">
      <c r="A39" s="22"/>
      <c r="B39" s="35"/>
      <c r="C39" s="1145" t="s">
        <v>530</v>
      </c>
      <c r="D39" s="1146"/>
      <c r="E39" s="1147"/>
      <c r="F39" s="36">
        <v>0</v>
      </c>
      <c r="G39" s="37">
        <v>0.01</v>
      </c>
      <c r="H39" s="37">
        <v>0.01</v>
      </c>
      <c r="I39" s="37">
        <v>0.01</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534</v>
      </c>
      <c r="D43" s="1149"/>
      <c r="E43" s="1150"/>
      <c r="F43" s="41">
        <v>0</v>
      </c>
      <c r="G43" s="42">
        <v>0.05</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998</v>
      </c>
      <c r="L45" s="60">
        <v>985</v>
      </c>
      <c r="M45" s="60">
        <v>970</v>
      </c>
      <c r="N45" s="60">
        <v>981</v>
      </c>
      <c r="O45" s="61">
        <v>975</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239</v>
      </c>
      <c r="L48" s="64">
        <v>234</v>
      </c>
      <c r="M48" s="64">
        <v>241</v>
      </c>
      <c r="N48" s="64">
        <v>254</v>
      </c>
      <c r="O48" s="65">
        <v>266</v>
      </c>
      <c r="P48" s="48"/>
      <c r="Q48" s="48"/>
      <c r="R48" s="48"/>
      <c r="S48" s="48"/>
      <c r="T48" s="48"/>
      <c r="U48" s="48"/>
    </row>
    <row r="49" spans="1:21" ht="30.75" customHeight="1">
      <c r="A49" s="48"/>
      <c r="B49" s="1163"/>
      <c r="C49" s="1164"/>
      <c r="D49" s="62"/>
      <c r="E49" s="1155" t="s">
        <v>15</v>
      </c>
      <c r="F49" s="1155"/>
      <c r="G49" s="1155"/>
      <c r="H49" s="1155"/>
      <c r="I49" s="1155"/>
      <c r="J49" s="1156"/>
      <c r="K49" s="63">
        <v>125</v>
      </c>
      <c r="L49" s="64">
        <v>53</v>
      </c>
      <c r="M49" s="64">
        <v>61</v>
      </c>
      <c r="N49" s="64">
        <v>71</v>
      </c>
      <c r="O49" s="65">
        <v>78</v>
      </c>
      <c r="P49" s="48"/>
      <c r="Q49" s="48"/>
      <c r="R49" s="48"/>
      <c r="S49" s="48"/>
      <c r="T49" s="48"/>
      <c r="U49" s="48"/>
    </row>
    <row r="50" spans="1:21" ht="30.75" customHeight="1">
      <c r="A50" s="48"/>
      <c r="B50" s="1163"/>
      <c r="C50" s="1164"/>
      <c r="D50" s="62"/>
      <c r="E50" s="1155" t="s">
        <v>16</v>
      </c>
      <c r="F50" s="1155"/>
      <c r="G50" s="1155"/>
      <c r="H50" s="1155"/>
      <c r="I50" s="1155"/>
      <c r="J50" s="1156"/>
      <c r="K50" s="63">
        <v>6</v>
      </c>
      <c r="L50" s="64">
        <v>6</v>
      </c>
      <c r="M50" s="64">
        <v>4</v>
      </c>
      <c r="N50" s="64" t="s">
        <v>476</v>
      </c>
      <c r="O50" s="65" t="s">
        <v>476</v>
      </c>
      <c r="P50" s="48"/>
      <c r="Q50" s="48"/>
      <c r="R50" s="48"/>
      <c r="S50" s="48"/>
      <c r="T50" s="48"/>
      <c r="U50" s="48"/>
    </row>
    <row r="51" spans="1:21" ht="30.75" customHeight="1">
      <c r="A51" s="48"/>
      <c r="B51" s="1165"/>
      <c r="C51" s="1166"/>
      <c r="D51" s="66"/>
      <c r="E51" s="1155" t="s">
        <v>17</v>
      </c>
      <c r="F51" s="1155"/>
      <c r="G51" s="1155"/>
      <c r="H51" s="1155"/>
      <c r="I51" s="1155"/>
      <c r="J51" s="1156"/>
      <c r="K51" s="63">
        <v>1</v>
      </c>
      <c r="L51" s="64">
        <v>1</v>
      </c>
      <c r="M51" s="64">
        <v>1</v>
      </c>
      <c r="N51" s="64">
        <v>4</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785</v>
      </c>
      <c r="L52" s="64">
        <v>796</v>
      </c>
      <c r="M52" s="64">
        <v>811</v>
      </c>
      <c r="N52" s="64">
        <v>837</v>
      </c>
      <c r="O52" s="65">
        <v>828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584</v>
      </c>
      <c r="L53" s="69">
        <v>483</v>
      </c>
      <c r="M53" s="69">
        <v>466</v>
      </c>
      <c r="N53" s="69">
        <v>473</v>
      </c>
      <c r="O53" s="70">
        <v>492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81" t="s">
        <v>23</v>
      </c>
      <c r="C41" s="1182"/>
      <c r="D41" s="81"/>
      <c r="E41" s="1183" t="s">
        <v>24</v>
      </c>
      <c r="F41" s="1183"/>
      <c r="G41" s="1183"/>
      <c r="H41" s="1184"/>
      <c r="I41" s="82">
        <v>9895</v>
      </c>
      <c r="J41" s="83">
        <v>10020</v>
      </c>
      <c r="K41" s="83">
        <v>10793</v>
      </c>
      <c r="L41" s="83">
        <v>11185</v>
      </c>
      <c r="M41" s="84">
        <v>11733</v>
      </c>
    </row>
    <row r="42" spans="2:13" ht="27.75" customHeight="1">
      <c r="B42" s="1171"/>
      <c r="C42" s="1172"/>
      <c r="D42" s="85"/>
      <c r="E42" s="1175" t="s">
        <v>25</v>
      </c>
      <c r="F42" s="1175"/>
      <c r="G42" s="1175"/>
      <c r="H42" s="1176"/>
      <c r="I42" s="86">
        <v>9</v>
      </c>
      <c r="J42" s="87">
        <v>4</v>
      </c>
      <c r="K42" s="87" t="s">
        <v>476</v>
      </c>
      <c r="L42" s="87" t="s">
        <v>476</v>
      </c>
      <c r="M42" s="88" t="s">
        <v>476</v>
      </c>
    </row>
    <row r="43" spans="2:13" ht="27.75" customHeight="1">
      <c r="B43" s="1171"/>
      <c r="C43" s="1172"/>
      <c r="D43" s="85"/>
      <c r="E43" s="1175" t="s">
        <v>26</v>
      </c>
      <c r="F43" s="1175"/>
      <c r="G43" s="1175"/>
      <c r="H43" s="1176"/>
      <c r="I43" s="86">
        <v>4498</v>
      </c>
      <c r="J43" s="87">
        <v>4154</v>
      </c>
      <c r="K43" s="87">
        <v>4001</v>
      </c>
      <c r="L43" s="87">
        <v>4355</v>
      </c>
      <c r="M43" s="88">
        <v>4761</v>
      </c>
    </row>
    <row r="44" spans="2:13" ht="27.75" customHeight="1">
      <c r="B44" s="1171"/>
      <c r="C44" s="1172"/>
      <c r="D44" s="85"/>
      <c r="E44" s="1175" t="s">
        <v>27</v>
      </c>
      <c r="F44" s="1175"/>
      <c r="G44" s="1175"/>
      <c r="H44" s="1176"/>
      <c r="I44" s="86">
        <v>464</v>
      </c>
      <c r="J44" s="87">
        <v>475</v>
      </c>
      <c r="K44" s="87">
        <v>479</v>
      </c>
      <c r="L44" s="87">
        <v>417</v>
      </c>
      <c r="M44" s="88">
        <v>344</v>
      </c>
    </row>
    <row r="45" spans="2:13" ht="27.75" customHeight="1">
      <c r="B45" s="1171"/>
      <c r="C45" s="1172"/>
      <c r="D45" s="85"/>
      <c r="E45" s="1175" t="s">
        <v>28</v>
      </c>
      <c r="F45" s="1175"/>
      <c r="G45" s="1175"/>
      <c r="H45" s="1176"/>
      <c r="I45" s="86">
        <v>2275</v>
      </c>
      <c r="J45" s="87">
        <v>2260</v>
      </c>
      <c r="K45" s="87">
        <v>2022</v>
      </c>
      <c r="L45" s="87">
        <v>1821</v>
      </c>
      <c r="M45" s="88">
        <v>1682</v>
      </c>
    </row>
    <row r="46" spans="2:13" ht="27.75" customHeight="1">
      <c r="B46" s="1171"/>
      <c r="C46" s="1172"/>
      <c r="D46" s="85"/>
      <c r="E46" s="1175" t="s">
        <v>29</v>
      </c>
      <c r="F46" s="1175"/>
      <c r="G46" s="1175"/>
      <c r="H46" s="1176"/>
      <c r="I46" s="86">
        <v>1</v>
      </c>
      <c r="J46" s="87">
        <v>2</v>
      </c>
      <c r="K46" s="87">
        <v>2</v>
      </c>
      <c r="L46" s="87">
        <v>2</v>
      </c>
      <c r="M46" s="88">
        <v>1</v>
      </c>
    </row>
    <row r="47" spans="2:13" ht="27.75" customHeight="1">
      <c r="B47" s="1171"/>
      <c r="C47" s="1172"/>
      <c r="D47" s="85"/>
      <c r="E47" s="1175" t="s">
        <v>30</v>
      </c>
      <c r="F47" s="1175"/>
      <c r="G47" s="1175"/>
      <c r="H47" s="1176"/>
      <c r="I47" s="86" t="s">
        <v>476</v>
      </c>
      <c r="J47" s="87" t="s">
        <v>476</v>
      </c>
      <c r="K47" s="87" t="s">
        <v>476</v>
      </c>
      <c r="L47" s="87" t="s">
        <v>476</v>
      </c>
      <c r="M47" s="88" t="s">
        <v>476</v>
      </c>
    </row>
    <row r="48" spans="2:13" ht="27.75" customHeight="1">
      <c r="B48" s="1173"/>
      <c r="C48" s="1174"/>
      <c r="D48" s="85"/>
      <c r="E48" s="1175" t="s">
        <v>31</v>
      </c>
      <c r="F48" s="1175"/>
      <c r="G48" s="1175"/>
      <c r="H48" s="1176"/>
      <c r="I48" s="86" t="s">
        <v>476</v>
      </c>
      <c r="J48" s="87" t="s">
        <v>476</v>
      </c>
      <c r="K48" s="87" t="s">
        <v>476</v>
      </c>
      <c r="L48" s="87" t="s">
        <v>476</v>
      </c>
      <c r="M48" s="88" t="s">
        <v>476</v>
      </c>
    </row>
    <row r="49" spans="2:13" ht="27.75" customHeight="1">
      <c r="B49" s="1169" t="s">
        <v>32</v>
      </c>
      <c r="C49" s="1170"/>
      <c r="D49" s="89"/>
      <c r="E49" s="1175" t="s">
        <v>33</v>
      </c>
      <c r="F49" s="1175"/>
      <c r="G49" s="1175"/>
      <c r="H49" s="1176"/>
      <c r="I49" s="86">
        <v>5282</v>
      </c>
      <c r="J49" s="87">
        <v>4861</v>
      </c>
      <c r="K49" s="87">
        <v>4792</v>
      </c>
      <c r="L49" s="87">
        <v>4590</v>
      </c>
      <c r="M49" s="88">
        <v>4525</v>
      </c>
    </row>
    <row r="50" spans="2:13" ht="27.75" customHeight="1">
      <c r="B50" s="1171"/>
      <c r="C50" s="1172"/>
      <c r="D50" s="85"/>
      <c r="E50" s="1175" t="s">
        <v>34</v>
      </c>
      <c r="F50" s="1175"/>
      <c r="G50" s="1175"/>
      <c r="H50" s="1176"/>
      <c r="I50" s="86">
        <v>442</v>
      </c>
      <c r="J50" s="87">
        <v>406</v>
      </c>
      <c r="K50" s="87">
        <v>372</v>
      </c>
      <c r="L50" s="87">
        <v>340</v>
      </c>
      <c r="M50" s="88">
        <v>277</v>
      </c>
    </row>
    <row r="51" spans="2:13" ht="27.75" customHeight="1">
      <c r="B51" s="1173"/>
      <c r="C51" s="1174"/>
      <c r="D51" s="85"/>
      <c r="E51" s="1175" t="s">
        <v>35</v>
      </c>
      <c r="F51" s="1175"/>
      <c r="G51" s="1175"/>
      <c r="H51" s="1176"/>
      <c r="I51" s="86">
        <v>9266</v>
      </c>
      <c r="J51" s="87">
        <v>9741</v>
      </c>
      <c r="K51" s="87">
        <v>10072</v>
      </c>
      <c r="L51" s="87">
        <v>10538</v>
      </c>
      <c r="M51" s="88">
        <v>10827</v>
      </c>
    </row>
    <row r="52" spans="2:13" ht="27.75" customHeight="1" thickBot="1">
      <c r="B52" s="1177" t="s">
        <v>36</v>
      </c>
      <c r="C52" s="1178"/>
      <c r="D52" s="90"/>
      <c r="E52" s="1179" t="s">
        <v>37</v>
      </c>
      <c r="F52" s="1179"/>
      <c r="G52" s="1179"/>
      <c r="H52" s="1180"/>
      <c r="I52" s="91">
        <v>2152</v>
      </c>
      <c r="J52" s="92">
        <v>1907</v>
      </c>
      <c r="K52" s="92">
        <v>2060</v>
      </c>
      <c r="L52" s="92">
        <v>2313</v>
      </c>
      <c r="M52" s="93">
        <v>2892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41661</v>
      </c>
      <c r="E3" s="116"/>
      <c r="F3" s="117">
        <v>67201</v>
      </c>
      <c r="G3" s="118"/>
      <c r="H3" s="119"/>
    </row>
    <row r="4" spans="1:8">
      <c r="A4" s="120"/>
      <c r="B4" s="121"/>
      <c r="C4" s="122"/>
      <c r="D4" s="123">
        <v>29275</v>
      </c>
      <c r="E4" s="124"/>
      <c r="F4" s="125">
        <v>35210</v>
      </c>
      <c r="G4" s="126"/>
      <c r="H4" s="127"/>
    </row>
    <row r="5" spans="1:8">
      <c r="A5" s="108" t="s">
        <v>510</v>
      </c>
      <c r="B5" s="113"/>
      <c r="C5" s="114"/>
      <c r="D5" s="115">
        <v>40321</v>
      </c>
      <c r="E5" s="116"/>
      <c r="F5" s="117">
        <v>75709</v>
      </c>
      <c r="G5" s="118"/>
      <c r="H5" s="119"/>
    </row>
    <row r="6" spans="1:8">
      <c r="A6" s="120"/>
      <c r="B6" s="121"/>
      <c r="C6" s="122"/>
      <c r="D6" s="123">
        <v>11582</v>
      </c>
      <c r="E6" s="124"/>
      <c r="F6" s="125">
        <v>35212</v>
      </c>
      <c r="G6" s="126"/>
      <c r="H6" s="127"/>
    </row>
    <row r="7" spans="1:8">
      <c r="A7" s="108" t="s">
        <v>511</v>
      </c>
      <c r="B7" s="113"/>
      <c r="C7" s="114"/>
      <c r="D7" s="115">
        <v>73311</v>
      </c>
      <c r="E7" s="116"/>
      <c r="F7" s="117">
        <v>90961</v>
      </c>
      <c r="G7" s="118"/>
      <c r="H7" s="119"/>
    </row>
    <row r="8" spans="1:8">
      <c r="A8" s="120"/>
      <c r="B8" s="121"/>
      <c r="C8" s="122"/>
      <c r="D8" s="123">
        <v>33707</v>
      </c>
      <c r="E8" s="124"/>
      <c r="F8" s="125">
        <v>37720</v>
      </c>
      <c r="G8" s="126"/>
      <c r="H8" s="127"/>
    </row>
    <row r="9" spans="1:8">
      <c r="A9" s="108" t="s">
        <v>512</v>
      </c>
      <c r="B9" s="113"/>
      <c r="C9" s="114"/>
      <c r="D9" s="115">
        <v>48009</v>
      </c>
      <c r="E9" s="116"/>
      <c r="F9" s="117">
        <v>106614</v>
      </c>
      <c r="G9" s="118"/>
      <c r="H9" s="119"/>
    </row>
    <row r="10" spans="1:8">
      <c r="A10" s="120"/>
      <c r="B10" s="121"/>
      <c r="C10" s="122"/>
      <c r="D10" s="123">
        <v>10898</v>
      </c>
      <c r="E10" s="124"/>
      <c r="F10" s="125">
        <v>45545</v>
      </c>
      <c r="G10" s="126"/>
      <c r="H10" s="127"/>
    </row>
    <row r="11" spans="1:8">
      <c r="A11" s="108" t="s">
        <v>513</v>
      </c>
      <c r="B11" s="113"/>
      <c r="C11" s="114"/>
      <c r="D11" s="115">
        <v>60472</v>
      </c>
      <c r="E11" s="116"/>
      <c r="F11" s="117">
        <v>81768</v>
      </c>
      <c r="G11" s="118"/>
      <c r="H11" s="119"/>
    </row>
    <row r="12" spans="1:8">
      <c r="A12" s="120"/>
      <c r="B12" s="121"/>
      <c r="C12" s="128"/>
      <c r="D12" s="123">
        <v>19168</v>
      </c>
      <c r="E12" s="124"/>
      <c r="F12" s="125">
        <v>37917</v>
      </c>
      <c r="G12" s="126"/>
      <c r="H12" s="127"/>
    </row>
    <row r="13" spans="1:8">
      <c r="A13" s="108"/>
      <c r="B13" s="113"/>
      <c r="C13" s="129"/>
      <c r="D13" s="130">
        <v>52755</v>
      </c>
      <c r="E13" s="131"/>
      <c r="F13" s="132">
        <v>84451</v>
      </c>
      <c r="G13" s="133"/>
      <c r="H13" s="119"/>
    </row>
    <row r="14" spans="1:8">
      <c r="A14" s="120"/>
      <c r="B14" s="121"/>
      <c r="C14" s="122"/>
      <c r="D14" s="123">
        <v>20926</v>
      </c>
      <c r="E14" s="124"/>
      <c r="F14" s="125">
        <v>38321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4.1100000000000003</v>
      </c>
      <c r="C19" s="134">
        <f>ROUND(VALUE(SUBSTITUTE(実質収支比率等に係る経年分析!G$48,"▲","-")),2)</f>
        <v>2.52</v>
      </c>
      <c r="D19" s="134">
        <f>ROUND(VALUE(SUBSTITUTE(実質収支比率等に係る経年分析!H$48,"▲","-")),2)</f>
        <v>2.48</v>
      </c>
      <c r="E19" s="134">
        <f>ROUND(VALUE(SUBSTITUTE(実質収支比率等に係る経年分析!I$48,"▲","-")),2)</f>
        <v>1.71</v>
      </c>
      <c r="F19" s="134">
        <f>ROUND(VALUE(SUBSTITUTE(実質収支比率等に係る経年分析!J$48,"▲","-")),2)</f>
        <v>1.2</v>
      </c>
    </row>
    <row r="20" spans="1:11">
      <c r="A20" s="134" t="s">
        <v>42</v>
      </c>
      <c r="B20" s="134">
        <f>ROUND(VALUE(SUBSTITUTE(実質収支比率等に係る経年分析!F$47,"▲","-")),2)</f>
        <v>31.23</v>
      </c>
      <c r="C20" s="134">
        <f>ROUND(VALUE(SUBSTITUTE(実質収支比率等に係る経年分析!G$47,"▲","-")),2)</f>
        <v>28.39</v>
      </c>
      <c r="D20" s="134">
        <f>ROUND(VALUE(SUBSTITUTE(実質収支比率等に係る経年分析!H$47,"▲","-")),2)</f>
        <v>28.12</v>
      </c>
      <c r="E20" s="134">
        <f>ROUND(VALUE(SUBSTITUTE(実質収支比率等に係る経年分析!I$47,"▲","-")),2)</f>
        <v>26.79</v>
      </c>
      <c r="F20" s="134">
        <f>ROUND(VALUE(SUBSTITUTE(実質収支比率等に係る経年分析!J$47,"▲","-")),2)</f>
        <v>26.58</v>
      </c>
    </row>
    <row r="21" spans="1:11">
      <c r="A21" s="134" t="s">
        <v>43</v>
      </c>
      <c r="B21" s="134">
        <f>IF(ISNUMBER(VALUE(SUBSTITUTE(実質収支比率等に係る経年分析!F$49,"▲","-"))),ROUND(VALUE(SUBSTITUTE(実質収支比率等に係る経年分析!F$49,"▲","-")),2),NA())</f>
        <v>-0.78</v>
      </c>
      <c r="C21" s="134">
        <f>IF(ISNUMBER(VALUE(SUBSTITUTE(実質収支比率等に係る経年分析!G$49,"▲","-"))),ROUND(VALUE(SUBSTITUTE(実質収支比率等に係る経年分析!G$49,"▲","-")),2),NA())</f>
        <v>-4.66</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-1.0900000000000001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貸付資金特別会計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港湾事業特別会計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2.2799999999999998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785</v>
      </c>
      <c r="E42" s="136"/>
      <c r="F42" s="136"/>
      <c r="G42" s="136">
        <f>'実質公債費比率（分子）の構造'!L$52</f>
        <v>796</v>
      </c>
      <c r="H42" s="136"/>
      <c r="I42" s="136"/>
      <c r="J42" s="136">
        <f>'実質公債費比率（分子）の構造'!M$52</f>
        <v>811</v>
      </c>
      <c r="K42" s="136"/>
      <c r="L42" s="136"/>
      <c r="M42" s="136">
        <f>'実質公債費比率（分子）の構造'!N$52</f>
        <v>837</v>
      </c>
      <c r="N42" s="136"/>
      <c r="O42" s="136"/>
      <c r="P42" s="136">
        <f>'実質公債費比率（分子）の構造'!O$52</f>
        <v>828</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4</v>
      </c>
      <c r="L43" s="136"/>
      <c r="M43" s="136"/>
      <c r="N43" s="136">
        <f>'実質公債費比率（分子）の構造'!O$51</f>
        <v>1</v>
      </c>
      <c r="O43" s="136"/>
      <c r="P43" s="136"/>
    </row>
    <row r="44" spans="1:16">
      <c r="A44" s="136" t="s">
        <v>52</v>
      </c>
      <c r="B44" s="136">
        <f>'実質公債費比率（分子）の構造'!K$50</f>
        <v>6</v>
      </c>
      <c r="C44" s="136"/>
      <c r="D44" s="136"/>
      <c r="E44" s="136">
        <f>'実質公債費比率（分子）の構造'!L$50</f>
        <v>6</v>
      </c>
      <c r="F44" s="136"/>
      <c r="G44" s="136"/>
      <c r="H44" s="136">
        <f>'実質公債費比率（分子）の構造'!M$50</f>
        <v>4</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125</v>
      </c>
      <c r="C45" s="136"/>
      <c r="D45" s="136"/>
      <c r="E45" s="136">
        <f>'実質公債費比率（分子）の構造'!L$49</f>
        <v>53</v>
      </c>
      <c r="F45" s="136"/>
      <c r="G45" s="136"/>
      <c r="H45" s="136">
        <f>'実質公債費比率（分子）の構造'!M$49</f>
        <v>61</v>
      </c>
      <c r="I45" s="136"/>
      <c r="J45" s="136"/>
      <c r="K45" s="136">
        <f>'実質公債費比率（分子）の構造'!N$49</f>
        <v>71</v>
      </c>
      <c r="L45" s="136"/>
      <c r="M45" s="136"/>
      <c r="N45" s="136">
        <f>'実質公債費比率（分子）の構造'!O$49</f>
        <v>78</v>
      </c>
      <c r="O45" s="136"/>
      <c r="P45" s="136"/>
    </row>
    <row r="46" spans="1:16">
      <c r="A46" s="136" t="s">
        <v>54</v>
      </c>
      <c r="B46" s="136">
        <f>'実質公債費比率（分子）の構造'!K$48</f>
        <v>239</v>
      </c>
      <c r="C46" s="136"/>
      <c r="D46" s="136"/>
      <c r="E46" s="136">
        <f>'実質公債費比率（分子）の構造'!L$48</f>
        <v>234</v>
      </c>
      <c r="F46" s="136"/>
      <c r="G46" s="136"/>
      <c r="H46" s="136">
        <f>'実質公債費比率（分子）の構造'!M$48</f>
        <v>241</v>
      </c>
      <c r="I46" s="136"/>
      <c r="J46" s="136"/>
      <c r="K46" s="136">
        <f>'実質公債費比率（分子）の構造'!N$48</f>
        <v>254</v>
      </c>
      <c r="L46" s="136"/>
      <c r="M46" s="136"/>
      <c r="N46" s="136">
        <f>'実質公債費比率（分子）の構造'!O$48</f>
        <v>266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998</v>
      </c>
      <c r="C49" s="136"/>
      <c r="D49" s="136"/>
      <c r="E49" s="136">
        <f>'実質公債費比率（分子）の構造'!L$45</f>
        <v>985</v>
      </c>
      <c r="F49" s="136"/>
      <c r="G49" s="136"/>
      <c r="H49" s="136">
        <f>'実質公債費比率（分子）の構造'!M$45</f>
        <v>970</v>
      </c>
      <c r="I49" s="136"/>
      <c r="J49" s="136"/>
      <c r="K49" s="136">
        <f>'実質公債費比率（分子）の構造'!N$45</f>
        <v>981</v>
      </c>
      <c r="L49" s="136"/>
      <c r="M49" s="136"/>
      <c r="N49" s="136">
        <f>'実質公債費比率（分子）の構造'!O$45</f>
        <v>975</v>
      </c>
      <c r="O49" s="136"/>
      <c r="P49" s="136"/>
    </row>
    <row r="50" spans="1:16">
      <c r="A50" s="136" t="s">
        <v>58</v>
      </c>
      <c r="B50" s="136" t="e">
        <f>NA()</f>
        <v>#N/A</v>
      </c>
      <c r="C50" s="136">
        <f>IF(ISNUMBER('実質公債費比率（分子）の構造'!K$53),'実質公債費比率（分子）の構造'!K$53,NA())</f>
        <v>584</v>
      </c>
      <c r="D50" s="136" t="e">
        <f>NA()</f>
        <v>#N/A</v>
      </c>
      <c r="E50" s="136" t="e">
        <f>NA()</f>
        <v>#N/A</v>
      </c>
      <c r="F50" s="136">
        <f>IF(ISNUMBER('実質公債費比率（分子）の構造'!L$53),'実質公債費比率（分子）の構造'!L$53,NA())</f>
        <v>483</v>
      </c>
      <c r="G50" s="136" t="e">
        <f>NA()</f>
        <v>#N/A</v>
      </c>
      <c r="H50" s="136" t="e">
        <f>NA()</f>
        <v>#N/A</v>
      </c>
      <c r="I50" s="136">
        <f>IF(ISNUMBER('実質公債費比率（分子）の構造'!M$53),'実質公債費比率（分子）の構造'!M$53,NA())</f>
        <v>466</v>
      </c>
      <c r="J50" s="136" t="e">
        <f>NA()</f>
        <v>#N/A</v>
      </c>
      <c r="K50" s="136" t="e">
        <f>NA()</f>
        <v>#N/A</v>
      </c>
      <c r="L50" s="136">
        <f>IF(ISNUMBER('実質公債費比率（分子）の構造'!N$53),'実質公債費比率（分子）の構造'!N$53,NA())</f>
        <v>473</v>
      </c>
      <c r="M50" s="136" t="e">
        <f>NA()</f>
        <v>#N/A</v>
      </c>
      <c r="N50" s="136" t="e">
        <f>NA()</f>
        <v>#N/A</v>
      </c>
      <c r="O50" s="136">
        <f>IF(ISNUMBER('実質公債費比率（分子）の構造'!O$53),'実質公債費比率（分子）の構造'!O$53,NA())</f>
        <v>492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9266</v>
      </c>
      <c r="E56" s="135"/>
      <c r="F56" s="135"/>
      <c r="G56" s="135">
        <f>'将来負担比率（分子）の構造'!J$51</f>
        <v>9741</v>
      </c>
      <c r="H56" s="135"/>
      <c r="I56" s="135"/>
      <c r="J56" s="135">
        <f>'将来負担比率（分子）の構造'!K$51</f>
        <v>10072</v>
      </c>
      <c r="K56" s="135"/>
      <c r="L56" s="135"/>
      <c r="M56" s="135">
        <f>'将来負担比率（分子）の構造'!L$51</f>
        <v>10538</v>
      </c>
      <c r="N56" s="135"/>
      <c r="O56" s="135"/>
      <c r="P56" s="135">
        <f>'将来負担比率（分子）の構造'!M$51</f>
        <v>10827</v>
      </c>
    </row>
    <row r="57" spans="1:16">
      <c r="A57" s="135" t="s">
        <v>34</v>
      </c>
      <c r="B57" s="135"/>
      <c r="C57" s="135"/>
      <c r="D57" s="135">
        <f>'将来負担比率（分子）の構造'!I$50</f>
        <v>442</v>
      </c>
      <c r="E57" s="135"/>
      <c r="F57" s="135"/>
      <c r="G57" s="135">
        <f>'将来負担比率（分子）の構造'!J$50</f>
        <v>406</v>
      </c>
      <c r="H57" s="135"/>
      <c r="I57" s="135"/>
      <c r="J57" s="135">
        <f>'将来負担比率（分子）の構造'!K$50</f>
        <v>372</v>
      </c>
      <c r="K57" s="135"/>
      <c r="L57" s="135"/>
      <c r="M57" s="135">
        <f>'将来負担比率（分子）の構造'!L$50</f>
        <v>340</v>
      </c>
      <c r="N57" s="135"/>
      <c r="O57" s="135"/>
      <c r="P57" s="135">
        <f>'将来負担比率（分子）の構造'!M$50</f>
        <v>277</v>
      </c>
    </row>
    <row r="58" spans="1:16">
      <c r="A58" s="135" t="s">
        <v>33</v>
      </c>
      <c r="B58" s="135"/>
      <c r="C58" s="135"/>
      <c r="D58" s="135">
        <f>'将来負担比率（分子）の構造'!I$49</f>
        <v>5282</v>
      </c>
      <c r="E58" s="135"/>
      <c r="F58" s="135"/>
      <c r="G58" s="135">
        <f>'将来負担比率（分子）の構造'!J$49</f>
        <v>4861</v>
      </c>
      <c r="H58" s="135"/>
      <c r="I58" s="135"/>
      <c r="J58" s="135">
        <f>'将来負担比率（分子）の構造'!K$49</f>
        <v>4792</v>
      </c>
      <c r="K58" s="135"/>
      <c r="L58" s="135"/>
      <c r="M58" s="135">
        <f>'将来負担比率（分子）の構造'!L$49</f>
        <v>4590</v>
      </c>
      <c r="N58" s="135"/>
      <c r="O58" s="135"/>
      <c r="P58" s="135">
        <f>'将来負担比率（分子）の構造'!M$49</f>
        <v>4525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1</v>
      </c>
      <c r="O61" s="135"/>
      <c r="P61" s="135"/>
    </row>
    <row r="62" spans="1:16">
      <c r="A62" s="135" t="s">
        <v>28</v>
      </c>
      <c r="B62" s="135">
        <f>'将来負担比率（分子）の構造'!I$45</f>
        <v>2275</v>
      </c>
      <c r="C62" s="135"/>
      <c r="D62" s="135"/>
      <c r="E62" s="135">
        <f>'将来負担比率（分子）の構造'!J$45</f>
        <v>2260</v>
      </c>
      <c r="F62" s="135"/>
      <c r="G62" s="135"/>
      <c r="H62" s="135">
        <f>'将来負担比率（分子）の構造'!K$45</f>
        <v>2022</v>
      </c>
      <c r="I62" s="135"/>
      <c r="J62" s="135"/>
      <c r="K62" s="135">
        <f>'将来負担比率（分子）の構造'!L$45</f>
        <v>1821</v>
      </c>
      <c r="L62" s="135"/>
      <c r="M62" s="135"/>
      <c r="N62" s="135">
        <f>'将来負担比率（分子）の構造'!M$45</f>
        <v>1682</v>
      </c>
      <c r="O62" s="135"/>
      <c r="P62" s="135"/>
    </row>
    <row r="63" spans="1:16">
      <c r="A63" s="135" t="s">
        <v>27</v>
      </c>
      <c r="B63" s="135">
        <f>'将来負担比率（分子）の構造'!I$44</f>
        <v>464</v>
      </c>
      <c r="C63" s="135"/>
      <c r="D63" s="135"/>
      <c r="E63" s="135">
        <f>'将来負担比率（分子）の構造'!J$44</f>
        <v>475</v>
      </c>
      <c r="F63" s="135"/>
      <c r="G63" s="135"/>
      <c r="H63" s="135">
        <f>'将来負担比率（分子）の構造'!K$44</f>
        <v>479</v>
      </c>
      <c r="I63" s="135"/>
      <c r="J63" s="135"/>
      <c r="K63" s="135">
        <f>'将来負担比率（分子）の構造'!L$44</f>
        <v>417</v>
      </c>
      <c r="L63" s="135"/>
      <c r="M63" s="135"/>
      <c r="N63" s="135">
        <f>'将来負担比率（分子）の構造'!M$44</f>
        <v>344</v>
      </c>
      <c r="O63" s="135"/>
      <c r="P63" s="135"/>
    </row>
    <row r="64" spans="1:16">
      <c r="A64" s="135" t="s">
        <v>26</v>
      </c>
      <c r="B64" s="135">
        <f>'将来負担比率（分子）の構造'!I$43</f>
        <v>4498</v>
      </c>
      <c r="C64" s="135"/>
      <c r="D64" s="135"/>
      <c r="E64" s="135">
        <f>'将来負担比率（分子）の構造'!J$43</f>
        <v>4154</v>
      </c>
      <c r="F64" s="135"/>
      <c r="G64" s="135"/>
      <c r="H64" s="135">
        <f>'将来負担比率（分子）の構造'!K$43</f>
        <v>4001</v>
      </c>
      <c r="I64" s="135"/>
      <c r="J64" s="135"/>
      <c r="K64" s="135">
        <f>'将来負担比率（分子）の構造'!L$43</f>
        <v>4355</v>
      </c>
      <c r="L64" s="135"/>
      <c r="M64" s="135"/>
      <c r="N64" s="135">
        <f>'将来負担比率（分子）の構造'!M$43</f>
        <v>4761</v>
      </c>
      <c r="O64" s="135"/>
      <c r="P64" s="135"/>
    </row>
    <row r="65" spans="1:16">
      <c r="A65" s="135" t="s">
        <v>25</v>
      </c>
      <c r="B65" s="135">
        <f>'将来負担比率（分子）の構造'!I$42</f>
        <v>9</v>
      </c>
      <c r="C65" s="135"/>
      <c r="D65" s="135"/>
      <c r="E65" s="135">
        <f>'将来負担比率（分子）の構造'!J$42</f>
        <v>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9895</v>
      </c>
      <c r="C66" s="135"/>
      <c r="D66" s="135"/>
      <c r="E66" s="135">
        <f>'将来負担比率（分子）の構造'!J$41</f>
        <v>10020</v>
      </c>
      <c r="F66" s="135"/>
      <c r="G66" s="135"/>
      <c r="H66" s="135">
        <f>'将来負担比率（分子）の構造'!K$41</f>
        <v>10793</v>
      </c>
      <c r="I66" s="135"/>
      <c r="J66" s="135"/>
      <c r="K66" s="135">
        <f>'将来負担比率（分子）の構造'!L$41</f>
        <v>11185</v>
      </c>
      <c r="L66" s="135"/>
      <c r="M66" s="135"/>
      <c r="N66" s="135">
        <f>'将来負担比率（分子）の構造'!M$41</f>
        <v>11733</v>
      </c>
      <c r="O66" s="135"/>
      <c r="P66" s="135"/>
    </row>
    <row r="67" spans="1:16">
      <c r="A67" s="135" t="s">
        <v>62</v>
      </c>
      <c r="B67" s="135" t="e">
        <f>NA()</f>
        <v>#N/A</v>
      </c>
      <c r="C67" s="135">
        <f>IF(ISNUMBER('将来負担比率（分子）の構造'!I$52), IF('将来負担比率（分子）の構造'!I$52 &lt; 0, 0, '将来負担比率（分子）の構造'!I$52), NA())</f>
        <v>2152</v>
      </c>
      <c r="D67" s="135" t="e">
        <f>NA()</f>
        <v>#N/A</v>
      </c>
      <c r="E67" s="135" t="e">
        <f>NA()</f>
        <v>#N/A</v>
      </c>
      <c r="F67" s="135">
        <f>IF(ISNUMBER('将来負担比率（分子）の構造'!J$52), IF('将来負担比率（分子）の構造'!J$52 &lt; 0, 0, '将来負担比率（分子）の構造'!J$52), NA())</f>
        <v>1907</v>
      </c>
      <c r="G67" s="135" t="e">
        <f>NA()</f>
        <v>#N/A</v>
      </c>
      <c r="H67" s="135" t="e">
        <f>NA()</f>
        <v>#N/A</v>
      </c>
      <c r="I67" s="135">
        <f>IF(ISNUMBER('将来負担比率（分子）の構造'!K$52), IF('将来負担比率（分子）の構造'!K$52 &lt; 0, 0, '将来負担比率（分子）の構造'!K$52), NA())</f>
        <v>2060</v>
      </c>
      <c r="J67" s="135" t="e">
        <f>NA()</f>
        <v>#N/A</v>
      </c>
      <c r="K67" s="135" t="e">
        <f>NA()</f>
        <v>#N/A</v>
      </c>
      <c r="L67" s="135">
        <f>IF(ISNUMBER('将来負担比率（分子）の構造'!L$52), IF('将来負担比率（分子）の構造'!L$52 &lt; 0, 0, '将来負担比率（分子）の構造'!L$52), NA())</f>
        <v>2313</v>
      </c>
      <c r="M67" s="135" t="e">
        <f>NA()</f>
        <v>#N/A</v>
      </c>
      <c r="N67" s="135" t="e">
        <f>NA()</f>
        <v>#N/A</v>
      </c>
      <c r="O67" s="135">
        <f>IF(ISNUMBER('将来負担比率（分子）の構造'!M$52), IF('将来負担比率（分子）の構造'!M$52 &lt; 0, 0, '将来負担比率（分子）の構造'!M$52), NA())</f>
        <v>2892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203</v>
      </c>
      <c r="C5" s="674"/>
      <c r="D5" s="674"/>
      <c r="E5" s="674"/>
      <c r="F5" s="674"/>
      <c r="G5" s="674"/>
      <c r="H5" s="674"/>
      <c r="I5" s="674"/>
      <c r="J5" s="674"/>
      <c r="K5" s="674"/>
      <c r="L5" s="674"/>
      <c r="M5" s="674"/>
      <c r="N5" s="674"/>
      <c r="O5" s="674"/>
      <c r="P5" s="674"/>
      <c r="Q5" s="675"/>
      <c r="R5" s="638">
        <v>3725862</v>
      </c>
      <c r="S5" s="639"/>
      <c r="T5" s="639"/>
      <c r="U5" s="639"/>
      <c r="V5" s="639"/>
      <c r="W5" s="639"/>
      <c r="X5" s="639"/>
      <c r="Y5" s="686"/>
      <c r="Z5" s="699">
        <v>29.5</v>
      </c>
      <c r="AA5" s="699"/>
      <c r="AB5" s="699"/>
      <c r="AC5" s="699"/>
      <c r="AD5" s="700">
        <v>3725862</v>
      </c>
      <c r="AE5" s="700"/>
      <c r="AF5" s="700"/>
      <c r="AG5" s="700"/>
      <c r="AH5" s="700"/>
      <c r="AI5" s="700"/>
      <c r="AJ5" s="700"/>
      <c r="AK5" s="700"/>
      <c r="AL5" s="687">
        <v>55.1</v>
      </c>
      <c r="AM5" s="656"/>
      <c r="AN5" s="656"/>
      <c r="AO5" s="688"/>
      <c r="AP5" s="673" t="s">
        <v>204</v>
      </c>
      <c r="AQ5" s="674"/>
      <c r="AR5" s="674"/>
      <c r="AS5" s="674"/>
      <c r="AT5" s="674"/>
      <c r="AU5" s="674"/>
      <c r="AV5" s="674"/>
      <c r="AW5" s="674"/>
      <c r="AX5" s="674"/>
      <c r="AY5" s="674"/>
      <c r="AZ5" s="674"/>
      <c r="BA5" s="674"/>
      <c r="BB5" s="674"/>
      <c r="BC5" s="674"/>
      <c r="BD5" s="674"/>
      <c r="BE5" s="674"/>
      <c r="BF5" s="675"/>
      <c r="BG5" s="588">
        <v>3707191</v>
      </c>
      <c r="BH5" s="589"/>
      <c r="BI5" s="589"/>
      <c r="BJ5" s="589"/>
      <c r="BK5" s="589"/>
      <c r="BL5" s="589"/>
      <c r="BM5" s="589"/>
      <c r="BN5" s="590"/>
      <c r="BO5" s="641">
        <v>99.5</v>
      </c>
      <c r="BP5" s="641"/>
      <c r="BQ5" s="641"/>
      <c r="BR5" s="641"/>
      <c r="BS5" s="642">
        <v>24228</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c r="B6" s="585" t="s">
        <v>208</v>
      </c>
      <c r="C6" s="586"/>
      <c r="D6" s="586"/>
      <c r="E6" s="586"/>
      <c r="F6" s="586"/>
      <c r="G6" s="586"/>
      <c r="H6" s="586"/>
      <c r="I6" s="586"/>
      <c r="J6" s="586"/>
      <c r="K6" s="586"/>
      <c r="L6" s="586"/>
      <c r="M6" s="586"/>
      <c r="N6" s="586"/>
      <c r="O6" s="586"/>
      <c r="P6" s="586"/>
      <c r="Q6" s="587"/>
      <c r="R6" s="588">
        <v>121038</v>
      </c>
      <c r="S6" s="589"/>
      <c r="T6" s="589"/>
      <c r="U6" s="589"/>
      <c r="V6" s="589"/>
      <c r="W6" s="589"/>
      <c r="X6" s="589"/>
      <c r="Y6" s="590"/>
      <c r="Z6" s="641">
        <v>1</v>
      </c>
      <c r="AA6" s="641"/>
      <c r="AB6" s="641"/>
      <c r="AC6" s="641"/>
      <c r="AD6" s="642">
        <v>121038</v>
      </c>
      <c r="AE6" s="642"/>
      <c r="AF6" s="642"/>
      <c r="AG6" s="642"/>
      <c r="AH6" s="642"/>
      <c r="AI6" s="642"/>
      <c r="AJ6" s="642"/>
      <c r="AK6" s="642"/>
      <c r="AL6" s="611">
        <v>1.8</v>
      </c>
      <c r="AM6" s="643"/>
      <c r="AN6" s="643"/>
      <c r="AO6" s="644"/>
      <c r="AP6" s="585" t="s">
        <v>209</v>
      </c>
      <c r="AQ6" s="586"/>
      <c r="AR6" s="586"/>
      <c r="AS6" s="586"/>
      <c r="AT6" s="586"/>
      <c r="AU6" s="586"/>
      <c r="AV6" s="586"/>
      <c r="AW6" s="586"/>
      <c r="AX6" s="586"/>
      <c r="AY6" s="586"/>
      <c r="AZ6" s="586"/>
      <c r="BA6" s="586"/>
      <c r="BB6" s="586"/>
      <c r="BC6" s="586"/>
      <c r="BD6" s="586"/>
      <c r="BE6" s="586"/>
      <c r="BF6" s="587"/>
      <c r="BG6" s="588">
        <v>3707191</v>
      </c>
      <c r="BH6" s="589"/>
      <c r="BI6" s="589"/>
      <c r="BJ6" s="589"/>
      <c r="BK6" s="589"/>
      <c r="BL6" s="589"/>
      <c r="BM6" s="589"/>
      <c r="BN6" s="590"/>
      <c r="BO6" s="641">
        <v>99.5</v>
      </c>
      <c r="BP6" s="641"/>
      <c r="BQ6" s="641"/>
      <c r="BR6" s="641"/>
      <c r="BS6" s="642">
        <v>24228</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159852</v>
      </c>
      <c r="CS6" s="589"/>
      <c r="CT6" s="589"/>
      <c r="CU6" s="589"/>
      <c r="CV6" s="589"/>
      <c r="CW6" s="589"/>
      <c r="CX6" s="589"/>
      <c r="CY6" s="590"/>
      <c r="CZ6" s="641">
        <v>1.3</v>
      </c>
      <c r="DA6" s="641"/>
      <c r="DB6" s="641"/>
      <c r="DC6" s="641"/>
      <c r="DD6" s="594" t="s">
        <v>211</v>
      </c>
      <c r="DE6" s="589"/>
      <c r="DF6" s="589"/>
      <c r="DG6" s="589"/>
      <c r="DH6" s="589"/>
      <c r="DI6" s="589"/>
      <c r="DJ6" s="589"/>
      <c r="DK6" s="589"/>
      <c r="DL6" s="589"/>
      <c r="DM6" s="589"/>
      <c r="DN6" s="589"/>
      <c r="DO6" s="589"/>
      <c r="DP6" s="590"/>
      <c r="DQ6" s="594">
        <v>159852</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6206</v>
      </c>
      <c r="S7" s="589"/>
      <c r="T7" s="589"/>
      <c r="U7" s="589"/>
      <c r="V7" s="589"/>
      <c r="W7" s="589"/>
      <c r="X7" s="589"/>
      <c r="Y7" s="590"/>
      <c r="Z7" s="641">
        <v>0</v>
      </c>
      <c r="AA7" s="641"/>
      <c r="AB7" s="641"/>
      <c r="AC7" s="641"/>
      <c r="AD7" s="642">
        <v>6206</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1307433</v>
      </c>
      <c r="BH7" s="589"/>
      <c r="BI7" s="589"/>
      <c r="BJ7" s="589"/>
      <c r="BK7" s="589"/>
      <c r="BL7" s="589"/>
      <c r="BM7" s="589"/>
      <c r="BN7" s="590"/>
      <c r="BO7" s="641">
        <v>35.1</v>
      </c>
      <c r="BP7" s="641"/>
      <c r="BQ7" s="641"/>
      <c r="BR7" s="641"/>
      <c r="BS7" s="642">
        <v>24228</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1435899</v>
      </c>
      <c r="CS7" s="589"/>
      <c r="CT7" s="589"/>
      <c r="CU7" s="589"/>
      <c r="CV7" s="589"/>
      <c r="CW7" s="589"/>
      <c r="CX7" s="589"/>
      <c r="CY7" s="590"/>
      <c r="CZ7" s="641">
        <v>11.5</v>
      </c>
      <c r="DA7" s="641"/>
      <c r="DB7" s="641"/>
      <c r="DC7" s="641"/>
      <c r="DD7" s="594" t="s">
        <v>211</v>
      </c>
      <c r="DE7" s="589"/>
      <c r="DF7" s="589"/>
      <c r="DG7" s="589"/>
      <c r="DH7" s="589"/>
      <c r="DI7" s="589"/>
      <c r="DJ7" s="589"/>
      <c r="DK7" s="589"/>
      <c r="DL7" s="589"/>
      <c r="DM7" s="589"/>
      <c r="DN7" s="589"/>
      <c r="DO7" s="589"/>
      <c r="DP7" s="590"/>
      <c r="DQ7" s="594">
        <v>1111241</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17053</v>
      </c>
      <c r="S8" s="589"/>
      <c r="T8" s="589"/>
      <c r="U8" s="589"/>
      <c r="V8" s="589"/>
      <c r="W8" s="589"/>
      <c r="X8" s="589"/>
      <c r="Y8" s="590"/>
      <c r="Z8" s="641">
        <v>0.1</v>
      </c>
      <c r="AA8" s="641"/>
      <c r="AB8" s="641"/>
      <c r="AC8" s="641"/>
      <c r="AD8" s="642">
        <v>17053</v>
      </c>
      <c r="AE8" s="642"/>
      <c r="AF8" s="642"/>
      <c r="AG8" s="642"/>
      <c r="AH8" s="642"/>
      <c r="AI8" s="642"/>
      <c r="AJ8" s="642"/>
      <c r="AK8" s="642"/>
      <c r="AL8" s="611">
        <v>0.3</v>
      </c>
      <c r="AM8" s="643"/>
      <c r="AN8" s="643"/>
      <c r="AO8" s="644"/>
      <c r="AP8" s="585" t="s">
        <v>216</v>
      </c>
      <c r="AQ8" s="586"/>
      <c r="AR8" s="586"/>
      <c r="AS8" s="586"/>
      <c r="AT8" s="586"/>
      <c r="AU8" s="586"/>
      <c r="AV8" s="586"/>
      <c r="AW8" s="586"/>
      <c r="AX8" s="586"/>
      <c r="AY8" s="586"/>
      <c r="AZ8" s="586"/>
      <c r="BA8" s="586"/>
      <c r="BB8" s="586"/>
      <c r="BC8" s="586"/>
      <c r="BD8" s="586"/>
      <c r="BE8" s="586"/>
      <c r="BF8" s="587"/>
      <c r="BG8" s="588">
        <v>44560</v>
      </c>
      <c r="BH8" s="589"/>
      <c r="BI8" s="589"/>
      <c r="BJ8" s="589"/>
      <c r="BK8" s="589"/>
      <c r="BL8" s="589"/>
      <c r="BM8" s="589"/>
      <c r="BN8" s="590"/>
      <c r="BO8" s="641">
        <v>1.2</v>
      </c>
      <c r="BP8" s="641"/>
      <c r="BQ8" s="641"/>
      <c r="BR8" s="641"/>
      <c r="BS8" s="594" t="s">
        <v>108</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4628215</v>
      </c>
      <c r="CS8" s="589"/>
      <c r="CT8" s="589"/>
      <c r="CU8" s="589"/>
      <c r="CV8" s="589"/>
      <c r="CW8" s="589"/>
      <c r="CX8" s="589"/>
      <c r="CY8" s="590"/>
      <c r="CZ8" s="641">
        <v>37</v>
      </c>
      <c r="DA8" s="641"/>
      <c r="DB8" s="641"/>
      <c r="DC8" s="641"/>
      <c r="DD8" s="594">
        <v>4840</v>
      </c>
      <c r="DE8" s="589"/>
      <c r="DF8" s="589"/>
      <c r="DG8" s="589"/>
      <c r="DH8" s="589"/>
      <c r="DI8" s="589"/>
      <c r="DJ8" s="589"/>
      <c r="DK8" s="589"/>
      <c r="DL8" s="589"/>
      <c r="DM8" s="589"/>
      <c r="DN8" s="589"/>
      <c r="DO8" s="589"/>
      <c r="DP8" s="590"/>
      <c r="DQ8" s="594">
        <v>2551988</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15389</v>
      </c>
      <c r="S9" s="589"/>
      <c r="T9" s="589"/>
      <c r="U9" s="589"/>
      <c r="V9" s="589"/>
      <c r="W9" s="589"/>
      <c r="X9" s="589"/>
      <c r="Y9" s="590"/>
      <c r="Z9" s="641">
        <v>0.1</v>
      </c>
      <c r="AA9" s="641"/>
      <c r="AB9" s="641"/>
      <c r="AC9" s="641"/>
      <c r="AD9" s="642">
        <v>15389</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1042267</v>
      </c>
      <c r="BH9" s="589"/>
      <c r="BI9" s="589"/>
      <c r="BJ9" s="589"/>
      <c r="BK9" s="589"/>
      <c r="BL9" s="589"/>
      <c r="BM9" s="589"/>
      <c r="BN9" s="590"/>
      <c r="BO9" s="641">
        <v>28</v>
      </c>
      <c r="BP9" s="641"/>
      <c r="BQ9" s="641"/>
      <c r="BR9" s="641"/>
      <c r="BS9" s="594" t="s">
        <v>108</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931552</v>
      </c>
      <c r="CS9" s="589"/>
      <c r="CT9" s="589"/>
      <c r="CU9" s="589"/>
      <c r="CV9" s="589"/>
      <c r="CW9" s="589"/>
      <c r="CX9" s="589"/>
      <c r="CY9" s="590"/>
      <c r="CZ9" s="641">
        <v>7.5</v>
      </c>
      <c r="DA9" s="641"/>
      <c r="DB9" s="641"/>
      <c r="DC9" s="641"/>
      <c r="DD9" s="594">
        <v>79229</v>
      </c>
      <c r="DE9" s="589"/>
      <c r="DF9" s="589"/>
      <c r="DG9" s="589"/>
      <c r="DH9" s="589"/>
      <c r="DI9" s="589"/>
      <c r="DJ9" s="589"/>
      <c r="DK9" s="589"/>
      <c r="DL9" s="589"/>
      <c r="DM9" s="589"/>
      <c r="DN9" s="589"/>
      <c r="DO9" s="589"/>
      <c r="DP9" s="590"/>
      <c r="DQ9" s="594">
        <v>812737</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539773</v>
      </c>
      <c r="S10" s="589"/>
      <c r="T10" s="589"/>
      <c r="U10" s="589"/>
      <c r="V10" s="589"/>
      <c r="W10" s="589"/>
      <c r="X10" s="589"/>
      <c r="Y10" s="590"/>
      <c r="Z10" s="641">
        <v>4.3</v>
      </c>
      <c r="AA10" s="641"/>
      <c r="AB10" s="641"/>
      <c r="AC10" s="641"/>
      <c r="AD10" s="642">
        <v>539773</v>
      </c>
      <c r="AE10" s="642"/>
      <c r="AF10" s="642"/>
      <c r="AG10" s="642"/>
      <c r="AH10" s="642"/>
      <c r="AI10" s="642"/>
      <c r="AJ10" s="642"/>
      <c r="AK10" s="642"/>
      <c r="AL10" s="611">
        <v>8</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78094</v>
      </c>
      <c r="BH10" s="589"/>
      <c r="BI10" s="589"/>
      <c r="BJ10" s="589"/>
      <c r="BK10" s="589"/>
      <c r="BL10" s="589"/>
      <c r="BM10" s="589"/>
      <c r="BN10" s="590"/>
      <c r="BO10" s="641">
        <v>2.1</v>
      </c>
      <c r="BP10" s="641"/>
      <c r="BQ10" s="641"/>
      <c r="BR10" s="641"/>
      <c r="BS10" s="594" t="s">
        <v>108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69096</v>
      </c>
      <c r="CS10" s="589"/>
      <c r="CT10" s="589"/>
      <c r="CU10" s="589"/>
      <c r="CV10" s="589"/>
      <c r="CW10" s="589"/>
      <c r="CX10" s="589"/>
      <c r="CY10" s="590"/>
      <c r="CZ10" s="641">
        <v>0.6</v>
      </c>
      <c r="DA10" s="641"/>
      <c r="DB10" s="641"/>
      <c r="DC10" s="641"/>
      <c r="DD10" s="594" t="s">
        <v>108</v>
      </c>
      <c r="DE10" s="589"/>
      <c r="DF10" s="589"/>
      <c r="DG10" s="589"/>
      <c r="DH10" s="589"/>
      <c r="DI10" s="589"/>
      <c r="DJ10" s="589"/>
      <c r="DK10" s="589"/>
      <c r="DL10" s="589"/>
      <c r="DM10" s="589"/>
      <c r="DN10" s="589"/>
      <c r="DO10" s="589"/>
      <c r="DP10" s="590"/>
      <c r="DQ10" s="594">
        <v>29177</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v>25008</v>
      </c>
      <c r="S11" s="589"/>
      <c r="T11" s="589"/>
      <c r="U11" s="589"/>
      <c r="V11" s="589"/>
      <c r="W11" s="589"/>
      <c r="X11" s="589"/>
      <c r="Y11" s="590"/>
      <c r="Z11" s="641">
        <v>0.2</v>
      </c>
      <c r="AA11" s="641"/>
      <c r="AB11" s="641"/>
      <c r="AC11" s="641"/>
      <c r="AD11" s="642">
        <v>25008</v>
      </c>
      <c r="AE11" s="642"/>
      <c r="AF11" s="642"/>
      <c r="AG11" s="642"/>
      <c r="AH11" s="642"/>
      <c r="AI11" s="642"/>
      <c r="AJ11" s="642"/>
      <c r="AK11" s="642"/>
      <c r="AL11" s="611">
        <v>0.4</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142512</v>
      </c>
      <c r="BH11" s="589"/>
      <c r="BI11" s="589"/>
      <c r="BJ11" s="589"/>
      <c r="BK11" s="589"/>
      <c r="BL11" s="589"/>
      <c r="BM11" s="589"/>
      <c r="BN11" s="590"/>
      <c r="BO11" s="641">
        <v>3.8</v>
      </c>
      <c r="BP11" s="641"/>
      <c r="BQ11" s="641"/>
      <c r="BR11" s="641"/>
      <c r="BS11" s="594">
        <v>24228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362873</v>
      </c>
      <c r="CS11" s="589"/>
      <c r="CT11" s="589"/>
      <c r="CU11" s="589"/>
      <c r="CV11" s="589"/>
      <c r="CW11" s="589"/>
      <c r="CX11" s="589"/>
      <c r="CY11" s="590"/>
      <c r="CZ11" s="641">
        <v>2.9</v>
      </c>
      <c r="DA11" s="641"/>
      <c r="DB11" s="641"/>
      <c r="DC11" s="641"/>
      <c r="DD11" s="594">
        <v>219460</v>
      </c>
      <c r="DE11" s="589"/>
      <c r="DF11" s="589"/>
      <c r="DG11" s="589"/>
      <c r="DH11" s="589"/>
      <c r="DI11" s="589"/>
      <c r="DJ11" s="589"/>
      <c r="DK11" s="589"/>
      <c r="DL11" s="589"/>
      <c r="DM11" s="589"/>
      <c r="DN11" s="589"/>
      <c r="DO11" s="589"/>
      <c r="DP11" s="590"/>
      <c r="DQ11" s="594">
        <v>127484</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2154065</v>
      </c>
      <c r="BH12" s="589"/>
      <c r="BI12" s="589"/>
      <c r="BJ12" s="589"/>
      <c r="BK12" s="589"/>
      <c r="BL12" s="589"/>
      <c r="BM12" s="589"/>
      <c r="BN12" s="590"/>
      <c r="BO12" s="641">
        <v>57.8</v>
      </c>
      <c r="BP12" s="641"/>
      <c r="BQ12" s="641"/>
      <c r="BR12" s="641"/>
      <c r="BS12" s="594" t="s">
        <v>108</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496356</v>
      </c>
      <c r="CS12" s="589"/>
      <c r="CT12" s="589"/>
      <c r="CU12" s="589"/>
      <c r="CV12" s="589"/>
      <c r="CW12" s="589"/>
      <c r="CX12" s="589"/>
      <c r="CY12" s="590"/>
      <c r="CZ12" s="641">
        <v>4</v>
      </c>
      <c r="DA12" s="641"/>
      <c r="DB12" s="641"/>
      <c r="DC12" s="641"/>
      <c r="DD12" s="594">
        <v>6348</v>
      </c>
      <c r="DE12" s="589"/>
      <c r="DF12" s="589"/>
      <c r="DG12" s="589"/>
      <c r="DH12" s="589"/>
      <c r="DI12" s="589"/>
      <c r="DJ12" s="589"/>
      <c r="DK12" s="589"/>
      <c r="DL12" s="589"/>
      <c r="DM12" s="589"/>
      <c r="DN12" s="589"/>
      <c r="DO12" s="589"/>
      <c r="DP12" s="590"/>
      <c r="DQ12" s="594">
        <v>81881</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23076</v>
      </c>
      <c r="S13" s="589"/>
      <c r="T13" s="589"/>
      <c r="U13" s="589"/>
      <c r="V13" s="589"/>
      <c r="W13" s="589"/>
      <c r="X13" s="589"/>
      <c r="Y13" s="590"/>
      <c r="Z13" s="641">
        <v>0.2</v>
      </c>
      <c r="AA13" s="641"/>
      <c r="AB13" s="641"/>
      <c r="AC13" s="641"/>
      <c r="AD13" s="642">
        <v>23076</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2143333</v>
      </c>
      <c r="BH13" s="589"/>
      <c r="BI13" s="589"/>
      <c r="BJ13" s="589"/>
      <c r="BK13" s="589"/>
      <c r="BL13" s="589"/>
      <c r="BM13" s="589"/>
      <c r="BN13" s="590"/>
      <c r="BO13" s="641">
        <v>57.5</v>
      </c>
      <c r="BP13" s="641"/>
      <c r="BQ13" s="641"/>
      <c r="BR13" s="641"/>
      <c r="BS13" s="594" t="s">
        <v>108</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1189323</v>
      </c>
      <c r="CS13" s="589"/>
      <c r="CT13" s="589"/>
      <c r="CU13" s="589"/>
      <c r="CV13" s="589"/>
      <c r="CW13" s="589"/>
      <c r="CX13" s="589"/>
      <c r="CY13" s="590"/>
      <c r="CZ13" s="641">
        <v>9.5</v>
      </c>
      <c r="DA13" s="641"/>
      <c r="DB13" s="641"/>
      <c r="DC13" s="641"/>
      <c r="DD13" s="594">
        <v>391214</v>
      </c>
      <c r="DE13" s="589"/>
      <c r="DF13" s="589"/>
      <c r="DG13" s="589"/>
      <c r="DH13" s="589"/>
      <c r="DI13" s="589"/>
      <c r="DJ13" s="589"/>
      <c r="DK13" s="589"/>
      <c r="DL13" s="589"/>
      <c r="DM13" s="589"/>
      <c r="DN13" s="589"/>
      <c r="DO13" s="589"/>
      <c r="DP13" s="590"/>
      <c r="DQ13" s="594">
        <v>748822</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65973</v>
      </c>
      <c r="BH14" s="589"/>
      <c r="BI14" s="589"/>
      <c r="BJ14" s="589"/>
      <c r="BK14" s="589"/>
      <c r="BL14" s="589"/>
      <c r="BM14" s="589"/>
      <c r="BN14" s="590"/>
      <c r="BO14" s="641">
        <v>1.8</v>
      </c>
      <c r="BP14" s="641"/>
      <c r="BQ14" s="641"/>
      <c r="BR14" s="641"/>
      <c r="BS14" s="594" t="s">
        <v>108</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526730</v>
      </c>
      <c r="CS14" s="589"/>
      <c r="CT14" s="589"/>
      <c r="CU14" s="589"/>
      <c r="CV14" s="589"/>
      <c r="CW14" s="589"/>
      <c r="CX14" s="589"/>
      <c r="CY14" s="590"/>
      <c r="CZ14" s="641">
        <v>4.2</v>
      </c>
      <c r="DA14" s="641"/>
      <c r="DB14" s="641"/>
      <c r="DC14" s="641"/>
      <c r="DD14" s="594">
        <v>55537</v>
      </c>
      <c r="DE14" s="589"/>
      <c r="DF14" s="589"/>
      <c r="DG14" s="589"/>
      <c r="DH14" s="589"/>
      <c r="DI14" s="589"/>
      <c r="DJ14" s="589"/>
      <c r="DK14" s="589"/>
      <c r="DL14" s="589"/>
      <c r="DM14" s="589"/>
      <c r="DN14" s="589"/>
      <c r="DO14" s="589"/>
      <c r="DP14" s="590"/>
      <c r="DQ14" s="594">
        <v>465171</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8424</v>
      </c>
      <c r="S15" s="589"/>
      <c r="T15" s="589"/>
      <c r="U15" s="589"/>
      <c r="V15" s="589"/>
      <c r="W15" s="589"/>
      <c r="X15" s="589"/>
      <c r="Y15" s="590"/>
      <c r="Z15" s="641">
        <v>0.1</v>
      </c>
      <c r="AA15" s="641"/>
      <c r="AB15" s="641"/>
      <c r="AC15" s="641"/>
      <c r="AD15" s="642">
        <v>8424</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179720</v>
      </c>
      <c r="BH15" s="589"/>
      <c r="BI15" s="589"/>
      <c r="BJ15" s="589"/>
      <c r="BK15" s="589"/>
      <c r="BL15" s="589"/>
      <c r="BM15" s="589"/>
      <c r="BN15" s="590"/>
      <c r="BO15" s="641">
        <v>4.8</v>
      </c>
      <c r="BP15" s="641"/>
      <c r="BQ15" s="641"/>
      <c r="BR15" s="641"/>
      <c r="BS15" s="594" t="s">
        <v>108</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1715235</v>
      </c>
      <c r="CS15" s="589"/>
      <c r="CT15" s="589"/>
      <c r="CU15" s="589"/>
      <c r="CV15" s="589"/>
      <c r="CW15" s="589"/>
      <c r="CX15" s="589"/>
      <c r="CY15" s="590"/>
      <c r="CZ15" s="641">
        <v>13.7</v>
      </c>
      <c r="DA15" s="641"/>
      <c r="DB15" s="641"/>
      <c r="DC15" s="641"/>
      <c r="DD15" s="594">
        <v>889551</v>
      </c>
      <c r="DE15" s="589"/>
      <c r="DF15" s="589"/>
      <c r="DG15" s="589"/>
      <c r="DH15" s="589"/>
      <c r="DI15" s="589"/>
      <c r="DJ15" s="589"/>
      <c r="DK15" s="589"/>
      <c r="DL15" s="589"/>
      <c r="DM15" s="589"/>
      <c r="DN15" s="589"/>
      <c r="DO15" s="589"/>
      <c r="DP15" s="590"/>
      <c r="DQ15" s="594">
        <v>840030</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2741175</v>
      </c>
      <c r="S16" s="589"/>
      <c r="T16" s="589"/>
      <c r="U16" s="589"/>
      <c r="V16" s="589"/>
      <c r="W16" s="589"/>
      <c r="X16" s="589"/>
      <c r="Y16" s="590"/>
      <c r="Z16" s="641">
        <v>21.7</v>
      </c>
      <c r="AA16" s="641"/>
      <c r="AB16" s="641"/>
      <c r="AC16" s="641"/>
      <c r="AD16" s="642">
        <v>2268084</v>
      </c>
      <c r="AE16" s="642"/>
      <c r="AF16" s="642"/>
      <c r="AG16" s="642"/>
      <c r="AH16" s="642"/>
      <c r="AI16" s="642"/>
      <c r="AJ16" s="642"/>
      <c r="AK16" s="642"/>
      <c r="AL16" s="611">
        <v>33.5</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5500</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2268084</v>
      </c>
      <c r="S17" s="589"/>
      <c r="T17" s="589"/>
      <c r="U17" s="589"/>
      <c r="V17" s="589"/>
      <c r="W17" s="589"/>
      <c r="X17" s="589"/>
      <c r="Y17" s="590"/>
      <c r="Z17" s="641">
        <v>18</v>
      </c>
      <c r="AA17" s="641"/>
      <c r="AB17" s="641"/>
      <c r="AC17" s="641"/>
      <c r="AD17" s="642">
        <v>2268084</v>
      </c>
      <c r="AE17" s="642"/>
      <c r="AF17" s="642"/>
      <c r="AG17" s="642"/>
      <c r="AH17" s="642"/>
      <c r="AI17" s="642"/>
      <c r="AJ17" s="642"/>
      <c r="AK17" s="642"/>
      <c r="AL17" s="611">
        <v>33.5</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975109</v>
      </c>
      <c r="CS17" s="589"/>
      <c r="CT17" s="589"/>
      <c r="CU17" s="589"/>
      <c r="CV17" s="589"/>
      <c r="CW17" s="589"/>
      <c r="CX17" s="589"/>
      <c r="CY17" s="590"/>
      <c r="CZ17" s="641">
        <v>7.8</v>
      </c>
      <c r="DA17" s="641"/>
      <c r="DB17" s="641"/>
      <c r="DC17" s="641"/>
      <c r="DD17" s="594" t="s">
        <v>108</v>
      </c>
      <c r="DE17" s="589"/>
      <c r="DF17" s="589"/>
      <c r="DG17" s="589"/>
      <c r="DH17" s="589"/>
      <c r="DI17" s="589"/>
      <c r="DJ17" s="589"/>
      <c r="DK17" s="589"/>
      <c r="DL17" s="589"/>
      <c r="DM17" s="589"/>
      <c r="DN17" s="589"/>
      <c r="DO17" s="589"/>
      <c r="DP17" s="590"/>
      <c r="DQ17" s="594">
        <v>945573</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473089</v>
      </c>
      <c r="S18" s="589"/>
      <c r="T18" s="589"/>
      <c r="U18" s="589"/>
      <c r="V18" s="589"/>
      <c r="W18" s="589"/>
      <c r="X18" s="589"/>
      <c r="Y18" s="590"/>
      <c r="Z18" s="641">
        <v>3.7</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18671</v>
      </c>
      <c r="BH19" s="589"/>
      <c r="BI19" s="589"/>
      <c r="BJ19" s="589"/>
      <c r="BK19" s="589"/>
      <c r="BL19" s="589"/>
      <c r="BM19" s="589"/>
      <c r="BN19" s="590"/>
      <c r="BO19" s="641">
        <v>0.5</v>
      </c>
      <c r="BP19" s="641"/>
      <c r="BQ19" s="641"/>
      <c r="BR19" s="641"/>
      <c r="BS19" s="594" t="s">
        <v>108</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7223004</v>
      </c>
      <c r="S20" s="589"/>
      <c r="T20" s="589"/>
      <c r="U20" s="589"/>
      <c r="V20" s="589"/>
      <c r="W20" s="589"/>
      <c r="X20" s="589"/>
      <c r="Y20" s="590"/>
      <c r="Z20" s="641">
        <v>57.2</v>
      </c>
      <c r="AA20" s="641"/>
      <c r="AB20" s="641"/>
      <c r="AC20" s="641"/>
      <c r="AD20" s="642">
        <v>6749913</v>
      </c>
      <c r="AE20" s="642"/>
      <c r="AF20" s="642"/>
      <c r="AG20" s="642"/>
      <c r="AH20" s="642"/>
      <c r="AI20" s="642"/>
      <c r="AJ20" s="642"/>
      <c r="AK20" s="642"/>
      <c r="AL20" s="611">
        <v>99.8</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18671</v>
      </c>
      <c r="BH20" s="589"/>
      <c r="BI20" s="589"/>
      <c r="BJ20" s="589"/>
      <c r="BK20" s="589"/>
      <c r="BL20" s="589"/>
      <c r="BM20" s="589"/>
      <c r="BN20" s="590"/>
      <c r="BO20" s="641">
        <v>0.5</v>
      </c>
      <c r="BP20" s="641"/>
      <c r="BQ20" s="641"/>
      <c r="BR20" s="641"/>
      <c r="BS20" s="594" t="s">
        <v>108</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12495740</v>
      </c>
      <c r="CS20" s="589"/>
      <c r="CT20" s="589"/>
      <c r="CU20" s="589"/>
      <c r="CV20" s="589"/>
      <c r="CW20" s="589"/>
      <c r="CX20" s="589"/>
      <c r="CY20" s="590"/>
      <c r="CZ20" s="641">
        <v>100</v>
      </c>
      <c r="DA20" s="641"/>
      <c r="DB20" s="641"/>
      <c r="DC20" s="641"/>
      <c r="DD20" s="594">
        <v>1646179</v>
      </c>
      <c r="DE20" s="589"/>
      <c r="DF20" s="589"/>
      <c r="DG20" s="589"/>
      <c r="DH20" s="589"/>
      <c r="DI20" s="589"/>
      <c r="DJ20" s="589"/>
      <c r="DK20" s="589"/>
      <c r="DL20" s="589"/>
      <c r="DM20" s="589"/>
      <c r="DN20" s="589"/>
      <c r="DO20" s="589"/>
      <c r="DP20" s="590"/>
      <c r="DQ20" s="594">
        <v>7873956</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2935</v>
      </c>
      <c r="S21" s="589"/>
      <c r="T21" s="589"/>
      <c r="U21" s="589"/>
      <c r="V21" s="589"/>
      <c r="W21" s="589"/>
      <c r="X21" s="589"/>
      <c r="Y21" s="590"/>
      <c r="Z21" s="641">
        <v>0</v>
      </c>
      <c r="AA21" s="641"/>
      <c r="AB21" s="641"/>
      <c r="AC21" s="641"/>
      <c r="AD21" s="642">
        <v>2935</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18671</v>
      </c>
      <c r="BH21" s="589"/>
      <c r="BI21" s="589"/>
      <c r="BJ21" s="589"/>
      <c r="BK21" s="589"/>
      <c r="BL21" s="589"/>
      <c r="BM21" s="589"/>
      <c r="BN21" s="590"/>
      <c r="BO21" s="641">
        <v>0.5</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123735</v>
      </c>
      <c r="S22" s="589"/>
      <c r="T22" s="589"/>
      <c r="U22" s="589"/>
      <c r="V22" s="589"/>
      <c r="W22" s="589"/>
      <c r="X22" s="589"/>
      <c r="Y22" s="590"/>
      <c r="Z22" s="641">
        <v>1</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199022</v>
      </c>
      <c r="S23" s="589"/>
      <c r="T23" s="589"/>
      <c r="U23" s="589"/>
      <c r="V23" s="589"/>
      <c r="W23" s="589"/>
      <c r="X23" s="589"/>
      <c r="Y23" s="590"/>
      <c r="Z23" s="641">
        <v>1.6</v>
      </c>
      <c r="AA23" s="641"/>
      <c r="AB23" s="641"/>
      <c r="AC23" s="641"/>
      <c r="AD23" s="642">
        <v>8598</v>
      </c>
      <c r="AE23" s="642"/>
      <c r="AF23" s="642"/>
      <c r="AG23" s="642"/>
      <c r="AH23" s="642"/>
      <c r="AI23" s="642"/>
      <c r="AJ23" s="642"/>
      <c r="AK23" s="642"/>
      <c r="AL23" s="611">
        <v>0.1</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17360</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5489335</v>
      </c>
      <c r="CS24" s="639"/>
      <c r="CT24" s="639"/>
      <c r="CU24" s="639"/>
      <c r="CV24" s="639"/>
      <c r="CW24" s="639"/>
      <c r="CX24" s="639"/>
      <c r="CY24" s="686"/>
      <c r="CZ24" s="690">
        <v>43.9</v>
      </c>
      <c r="DA24" s="691"/>
      <c r="DB24" s="691"/>
      <c r="DC24" s="692"/>
      <c r="DD24" s="685">
        <v>3638133</v>
      </c>
      <c r="DE24" s="639"/>
      <c r="DF24" s="639"/>
      <c r="DG24" s="639"/>
      <c r="DH24" s="639"/>
      <c r="DI24" s="639"/>
      <c r="DJ24" s="639"/>
      <c r="DK24" s="686"/>
      <c r="DL24" s="685">
        <v>3624846</v>
      </c>
      <c r="DM24" s="639"/>
      <c r="DN24" s="639"/>
      <c r="DO24" s="639"/>
      <c r="DP24" s="639"/>
      <c r="DQ24" s="639"/>
      <c r="DR24" s="639"/>
      <c r="DS24" s="639"/>
      <c r="DT24" s="639"/>
      <c r="DU24" s="639"/>
      <c r="DV24" s="686"/>
      <c r="DW24" s="687">
        <v>49.1</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1706684</v>
      </c>
      <c r="S25" s="589"/>
      <c r="T25" s="589"/>
      <c r="U25" s="589"/>
      <c r="V25" s="589"/>
      <c r="W25" s="589"/>
      <c r="X25" s="589"/>
      <c r="Y25" s="590"/>
      <c r="Z25" s="641">
        <v>13.5</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2223659</v>
      </c>
      <c r="CS25" s="607"/>
      <c r="CT25" s="607"/>
      <c r="CU25" s="607"/>
      <c r="CV25" s="607"/>
      <c r="CW25" s="607"/>
      <c r="CX25" s="607"/>
      <c r="CY25" s="608"/>
      <c r="CZ25" s="591">
        <v>17.8</v>
      </c>
      <c r="DA25" s="609"/>
      <c r="DB25" s="609"/>
      <c r="DC25" s="610"/>
      <c r="DD25" s="594">
        <v>2017614</v>
      </c>
      <c r="DE25" s="607"/>
      <c r="DF25" s="607"/>
      <c r="DG25" s="607"/>
      <c r="DH25" s="607"/>
      <c r="DI25" s="607"/>
      <c r="DJ25" s="607"/>
      <c r="DK25" s="608"/>
      <c r="DL25" s="594">
        <v>2013735</v>
      </c>
      <c r="DM25" s="607"/>
      <c r="DN25" s="607"/>
      <c r="DO25" s="607"/>
      <c r="DP25" s="607"/>
      <c r="DQ25" s="607"/>
      <c r="DR25" s="607"/>
      <c r="DS25" s="607"/>
      <c r="DT25" s="607"/>
      <c r="DU25" s="607"/>
      <c r="DV25" s="608"/>
      <c r="DW25" s="611">
        <v>27.3</v>
      </c>
      <c r="DX25" s="612"/>
      <c r="DY25" s="612"/>
      <c r="DZ25" s="612"/>
      <c r="EA25" s="612"/>
      <c r="EB25" s="612"/>
      <c r="EC25" s="613"/>
    </row>
    <row r="26" spans="2:133" ht="11.25" customHeight="1">
      <c r="B26" s="679" t="s">
        <v>272</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1340149</v>
      </c>
      <c r="CS26" s="589"/>
      <c r="CT26" s="589"/>
      <c r="CU26" s="589"/>
      <c r="CV26" s="589"/>
      <c r="CW26" s="589"/>
      <c r="CX26" s="589"/>
      <c r="CY26" s="590"/>
      <c r="CZ26" s="591">
        <v>10.7</v>
      </c>
      <c r="DA26" s="609"/>
      <c r="DB26" s="609"/>
      <c r="DC26" s="610"/>
      <c r="DD26" s="594">
        <v>1193298</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1125496</v>
      </c>
      <c r="S27" s="589"/>
      <c r="T27" s="589"/>
      <c r="U27" s="589"/>
      <c r="V27" s="589"/>
      <c r="W27" s="589"/>
      <c r="X27" s="589"/>
      <c r="Y27" s="590"/>
      <c r="Z27" s="641">
        <v>8.9</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3725862</v>
      </c>
      <c r="BH27" s="589"/>
      <c r="BI27" s="589"/>
      <c r="BJ27" s="589"/>
      <c r="BK27" s="589"/>
      <c r="BL27" s="589"/>
      <c r="BM27" s="589"/>
      <c r="BN27" s="590"/>
      <c r="BO27" s="641">
        <v>100</v>
      </c>
      <c r="BP27" s="641"/>
      <c r="BQ27" s="641"/>
      <c r="BR27" s="641"/>
      <c r="BS27" s="594">
        <v>24228</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2290567</v>
      </c>
      <c r="CS27" s="607"/>
      <c r="CT27" s="607"/>
      <c r="CU27" s="607"/>
      <c r="CV27" s="607"/>
      <c r="CW27" s="607"/>
      <c r="CX27" s="607"/>
      <c r="CY27" s="608"/>
      <c r="CZ27" s="591">
        <v>18.3</v>
      </c>
      <c r="DA27" s="609"/>
      <c r="DB27" s="609"/>
      <c r="DC27" s="610"/>
      <c r="DD27" s="594">
        <v>674946</v>
      </c>
      <c r="DE27" s="607"/>
      <c r="DF27" s="607"/>
      <c r="DG27" s="607"/>
      <c r="DH27" s="607"/>
      <c r="DI27" s="607"/>
      <c r="DJ27" s="607"/>
      <c r="DK27" s="608"/>
      <c r="DL27" s="594">
        <v>665538</v>
      </c>
      <c r="DM27" s="607"/>
      <c r="DN27" s="607"/>
      <c r="DO27" s="607"/>
      <c r="DP27" s="607"/>
      <c r="DQ27" s="607"/>
      <c r="DR27" s="607"/>
      <c r="DS27" s="607"/>
      <c r="DT27" s="607"/>
      <c r="DU27" s="607"/>
      <c r="DV27" s="608"/>
      <c r="DW27" s="611">
        <v>9</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48016</v>
      </c>
      <c r="S28" s="589"/>
      <c r="T28" s="589"/>
      <c r="U28" s="589"/>
      <c r="V28" s="589"/>
      <c r="W28" s="589"/>
      <c r="X28" s="589"/>
      <c r="Y28" s="590"/>
      <c r="Z28" s="641">
        <v>0.4</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975109</v>
      </c>
      <c r="CS28" s="589"/>
      <c r="CT28" s="589"/>
      <c r="CU28" s="589"/>
      <c r="CV28" s="589"/>
      <c r="CW28" s="589"/>
      <c r="CX28" s="589"/>
      <c r="CY28" s="590"/>
      <c r="CZ28" s="591">
        <v>7.8</v>
      </c>
      <c r="DA28" s="609"/>
      <c r="DB28" s="609"/>
      <c r="DC28" s="610"/>
      <c r="DD28" s="594">
        <v>945573</v>
      </c>
      <c r="DE28" s="589"/>
      <c r="DF28" s="589"/>
      <c r="DG28" s="589"/>
      <c r="DH28" s="589"/>
      <c r="DI28" s="589"/>
      <c r="DJ28" s="589"/>
      <c r="DK28" s="590"/>
      <c r="DL28" s="594">
        <v>945573</v>
      </c>
      <c r="DM28" s="589"/>
      <c r="DN28" s="589"/>
      <c r="DO28" s="589"/>
      <c r="DP28" s="589"/>
      <c r="DQ28" s="589"/>
      <c r="DR28" s="589"/>
      <c r="DS28" s="589"/>
      <c r="DT28" s="589"/>
      <c r="DU28" s="589"/>
      <c r="DV28" s="590"/>
      <c r="DW28" s="611">
        <v>12.8</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5864</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76"/>
      <c r="BI29" s="676"/>
      <c r="BJ29" s="676"/>
      <c r="BK29" s="676"/>
      <c r="BL29" s="676"/>
      <c r="BM29" s="676"/>
      <c r="BN29" s="676"/>
      <c r="BO29" s="676"/>
      <c r="BP29" s="676"/>
      <c r="BQ29" s="677"/>
      <c r="BR29" s="648" t="s">
        <v>282</v>
      </c>
      <c r="BS29" s="676"/>
      <c r="BT29" s="676"/>
      <c r="BU29" s="676"/>
      <c r="BV29" s="676"/>
      <c r="BW29" s="676"/>
      <c r="BX29" s="676"/>
      <c r="BY29" s="676"/>
      <c r="BZ29" s="676"/>
      <c r="CA29" s="676"/>
      <c r="CB29" s="677"/>
      <c r="CD29" s="658" t="s">
        <v>283</v>
      </c>
      <c r="CE29" s="659"/>
      <c r="CF29" s="625" t="s">
        <v>284</v>
      </c>
      <c r="CG29" s="622"/>
      <c r="CH29" s="622"/>
      <c r="CI29" s="622"/>
      <c r="CJ29" s="622"/>
      <c r="CK29" s="622"/>
      <c r="CL29" s="622"/>
      <c r="CM29" s="622"/>
      <c r="CN29" s="622"/>
      <c r="CO29" s="622"/>
      <c r="CP29" s="622"/>
      <c r="CQ29" s="623"/>
      <c r="CR29" s="588">
        <v>974013</v>
      </c>
      <c r="CS29" s="607"/>
      <c r="CT29" s="607"/>
      <c r="CU29" s="607"/>
      <c r="CV29" s="607"/>
      <c r="CW29" s="607"/>
      <c r="CX29" s="607"/>
      <c r="CY29" s="608"/>
      <c r="CZ29" s="591">
        <v>7.8</v>
      </c>
      <c r="DA29" s="609"/>
      <c r="DB29" s="609"/>
      <c r="DC29" s="610"/>
      <c r="DD29" s="594">
        <v>944477</v>
      </c>
      <c r="DE29" s="607"/>
      <c r="DF29" s="607"/>
      <c r="DG29" s="607"/>
      <c r="DH29" s="607"/>
      <c r="DI29" s="607"/>
      <c r="DJ29" s="607"/>
      <c r="DK29" s="608"/>
      <c r="DL29" s="594">
        <v>944477</v>
      </c>
      <c r="DM29" s="607"/>
      <c r="DN29" s="607"/>
      <c r="DO29" s="607"/>
      <c r="DP29" s="607"/>
      <c r="DQ29" s="607"/>
      <c r="DR29" s="607"/>
      <c r="DS29" s="607"/>
      <c r="DT29" s="607"/>
      <c r="DU29" s="607"/>
      <c r="DV29" s="608"/>
      <c r="DW29" s="611">
        <v>12.8</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201499</v>
      </c>
      <c r="S30" s="589"/>
      <c r="T30" s="589"/>
      <c r="U30" s="589"/>
      <c r="V30" s="589"/>
      <c r="W30" s="589"/>
      <c r="X30" s="589"/>
      <c r="Y30" s="590"/>
      <c r="Z30" s="641">
        <v>1.6</v>
      </c>
      <c r="AA30" s="641"/>
      <c r="AB30" s="641"/>
      <c r="AC30" s="641"/>
      <c r="AD30" s="642" t="s">
        <v>108</v>
      </c>
      <c r="AE30" s="642"/>
      <c r="AF30" s="642"/>
      <c r="AG30" s="642"/>
      <c r="AH30" s="642"/>
      <c r="AI30" s="642"/>
      <c r="AJ30" s="642"/>
      <c r="AK30" s="642"/>
      <c r="AL30" s="611" t="s">
        <v>108</v>
      </c>
      <c r="AM30" s="643"/>
      <c r="AN30" s="643"/>
      <c r="AO30" s="644"/>
      <c r="AP30" s="664" t="s">
        <v>286</v>
      </c>
      <c r="AQ30" s="665"/>
      <c r="AR30" s="665"/>
      <c r="AS30" s="665"/>
      <c r="AT30" s="670" t="s">
        <v>287</v>
      </c>
      <c r="AU30" s="182"/>
      <c r="AV30" s="182"/>
      <c r="AW30" s="182"/>
      <c r="AX30" s="673" t="s">
        <v>165</v>
      </c>
      <c r="AY30" s="674"/>
      <c r="AZ30" s="674"/>
      <c r="BA30" s="674"/>
      <c r="BB30" s="674"/>
      <c r="BC30" s="674"/>
      <c r="BD30" s="674"/>
      <c r="BE30" s="674"/>
      <c r="BF30" s="675"/>
      <c r="BG30" s="654">
        <v>98.8</v>
      </c>
      <c r="BH30" s="655"/>
      <c r="BI30" s="655"/>
      <c r="BJ30" s="655"/>
      <c r="BK30" s="655"/>
      <c r="BL30" s="655"/>
      <c r="BM30" s="656">
        <v>93.9</v>
      </c>
      <c r="BN30" s="655"/>
      <c r="BO30" s="655"/>
      <c r="BP30" s="655"/>
      <c r="BQ30" s="657"/>
      <c r="BR30" s="654">
        <v>98.6</v>
      </c>
      <c r="BS30" s="655"/>
      <c r="BT30" s="655"/>
      <c r="BU30" s="655"/>
      <c r="BV30" s="655"/>
      <c r="BW30" s="655"/>
      <c r="BX30" s="656">
        <v>93</v>
      </c>
      <c r="BY30" s="655"/>
      <c r="BZ30" s="655"/>
      <c r="CA30" s="655"/>
      <c r="CB30" s="657"/>
      <c r="CD30" s="660"/>
      <c r="CE30" s="661"/>
      <c r="CF30" s="625" t="s">
        <v>288</v>
      </c>
      <c r="CG30" s="622"/>
      <c r="CH30" s="622"/>
      <c r="CI30" s="622"/>
      <c r="CJ30" s="622"/>
      <c r="CK30" s="622"/>
      <c r="CL30" s="622"/>
      <c r="CM30" s="622"/>
      <c r="CN30" s="622"/>
      <c r="CO30" s="622"/>
      <c r="CP30" s="622"/>
      <c r="CQ30" s="623"/>
      <c r="CR30" s="588">
        <v>850949</v>
      </c>
      <c r="CS30" s="589"/>
      <c r="CT30" s="589"/>
      <c r="CU30" s="589"/>
      <c r="CV30" s="589"/>
      <c r="CW30" s="589"/>
      <c r="CX30" s="589"/>
      <c r="CY30" s="590"/>
      <c r="CZ30" s="591">
        <v>6.8</v>
      </c>
      <c r="DA30" s="609"/>
      <c r="DB30" s="609"/>
      <c r="DC30" s="610"/>
      <c r="DD30" s="594">
        <v>821627</v>
      </c>
      <c r="DE30" s="589"/>
      <c r="DF30" s="589"/>
      <c r="DG30" s="589"/>
      <c r="DH30" s="589"/>
      <c r="DI30" s="589"/>
      <c r="DJ30" s="589"/>
      <c r="DK30" s="590"/>
      <c r="DL30" s="594">
        <v>821627</v>
      </c>
      <c r="DM30" s="589"/>
      <c r="DN30" s="589"/>
      <c r="DO30" s="589"/>
      <c r="DP30" s="589"/>
      <c r="DQ30" s="589"/>
      <c r="DR30" s="589"/>
      <c r="DS30" s="589"/>
      <c r="DT30" s="589"/>
      <c r="DU30" s="589"/>
      <c r="DV30" s="590"/>
      <c r="DW30" s="611">
        <v>11.1</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97786</v>
      </c>
      <c r="S31" s="589"/>
      <c r="T31" s="589"/>
      <c r="U31" s="589"/>
      <c r="V31" s="589"/>
      <c r="W31" s="589"/>
      <c r="X31" s="589"/>
      <c r="Y31" s="590"/>
      <c r="Z31" s="641">
        <v>0.8</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290</v>
      </c>
      <c r="AV31" s="181"/>
      <c r="AW31" s="181"/>
      <c r="AX31" s="585" t="s">
        <v>291</v>
      </c>
      <c r="AY31" s="586"/>
      <c r="AZ31" s="586"/>
      <c r="BA31" s="586"/>
      <c r="BB31" s="586"/>
      <c r="BC31" s="586"/>
      <c r="BD31" s="586"/>
      <c r="BE31" s="586"/>
      <c r="BF31" s="587"/>
      <c r="BG31" s="652">
        <v>98.7</v>
      </c>
      <c r="BH31" s="607"/>
      <c r="BI31" s="607"/>
      <c r="BJ31" s="607"/>
      <c r="BK31" s="607"/>
      <c r="BL31" s="607"/>
      <c r="BM31" s="643">
        <v>94.2</v>
      </c>
      <c r="BN31" s="653"/>
      <c r="BO31" s="653"/>
      <c r="BP31" s="653"/>
      <c r="BQ31" s="617"/>
      <c r="BR31" s="652">
        <v>98.5</v>
      </c>
      <c r="BS31" s="607"/>
      <c r="BT31" s="607"/>
      <c r="BU31" s="607"/>
      <c r="BV31" s="607"/>
      <c r="BW31" s="607"/>
      <c r="BX31" s="643">
        <v>93.7</v>
      </c>
      <c r="BY31" s="653"/>
      <c r="BZ31" s="653"/>
      <c r="CA31" s="653"/>
      <c r="CB31" s="617"/>
      <c r="CD31" s="660"/>
      <c r="CE31" s="661"/>
      <c r="CF31" s="625" t="s">
        <v>292</v>
      </c>
      <c r="CG31" s="622"/>
      <c r="CH31" s="622"/>
      <c r="CI31" s="622"/>
      <c r="CJ31" s="622"/>
      <c r="CK31" s="622"/>
      <c r="CL31" s="622"/>
      <c r="CM31" s="622"/>
      <c r="CN31" s="622"/>
      <c r="CO31" s="622"/>
      <c r="CP31" s="622"/>
      <c r="CQ31" s="623"/>
      <c r="CR31" s="588">
        <v>123064</v>
      </c>
      <c r="CS31" s="607"/>
      <c r="CT31" s="607"/>
      <c r="CU31" s="607"/>
      <c r="CV31" s="607"/>
      <c r="CW31" s="607"/>
      <c r="CX31" s="607"/>
      <c r="CY31" s="608"/>
      <c r="CZ31" s="591">
        <v>1</v>
      </c>
      <c r="DA31" s="609"/>
      <c r="DB31" s="609"/>
      <c r="DC31" s="610"/>
      <c r="DD31" s="594">
        <v>122850</v>
      </c>
      <c r="DE31" s="607"/>
      <c r="DF31" s="607"/>
      <c r="DG31" s="607"/>
      <c r="DH31" s="607"/>
      <c r="DI31" s="607"/>
      <c r="DJ31" s="607"/>
      <c r="DK31" s="608"/>
      <c r="DL31" s="594">
        <v>122850</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476265</v>
      </c>
      <c r="S32" s="589"/>
      <c r="T32" s="589"/>
      <c r="U32" s="589"/>
      <c r="V32" s="589"/>
      <c r="W32" s="589"/>
      <c r="X32" s="589"/>
      <c r="Y32" s="590"/>
      <c r="Z32" s="641">
        <v>3.8</v>
      </c>
      <c r="AA32" s="641"/>
      <c r="AB32" s="641"/>
      <c r="AC32" s="641"/>
      <c r="AD32" s="642" t="s">
        <v>108</v>
      </c>
      <c r="AE32" s="642"/>
      <c r="AF32" s="642"/>
      <c r="AG32" s="642"/>
      <c r="AH32" s="642"/>
      <c r="AI32" s="642"/>
      <c r="AJ32" s="642"/>
      <c r="AK32" s="642"/>
      <c r="AL32" s="611" t="s">
        <v>108</v>
      </c>
      <c r="AM32" s="643"/>
      <c r="AN32" s="643"/>
      <c r="AO32" s="644"/>
      <c r="AP32" s="668"/>
      <c r="AQ32" s="669"/>
      <c r="AR32" s="669"/>
      <c r="AS32" s="669"/>
      <c r="AT32" s="672"/>
      <c r="AU32" s="183"/>
      <c r="AV32" s="183"/>
      <c r="AW32" s="183"/>
      <c r="AX32" s="569" t="s">
        <v>294</v>
      </c>
      <c r="AY32" s="570"/>
      <c r="AZ32" s="570"/>
      <c r="BA32" s="570"/>
      <c r="BB32" s="570"/>
      <c r="BC32" s="570"/>
      <c r="BD32" s="570"/>
      <c r="BE32" s="570"/>
      <c r="BF32" s="571"/>
      <c r="BG32" s="651">
        <v>98.8</v>
      </c>
      <c r="BH32" s="573"/>
      <c r="BI32" s="573"/>
      <c r="BJ32" s="573"/>
      <c r="BK32" s="573"/>
      <c r="BL32" s="573"/>
      <c r="BM32" s="636">
        <v>93.1</v>
      </c>
      <c r="BN32" s="573"/>
      <c r="BO32" s="573"/>
      <c r="BP32" s="573"/>
      <c r="BQ32" s="630"/>
      <c r="BR32" s="651">
        <v>98.5</v>
      </c>
      <c r="BS32" s="573"/>
      <c r="BT32" s="573"/>
      <c r="BU32" s="573"/>
      <c r="BV32" s="573"/>
      <c r="BW32" s="573"/>
      <c r="BX32" s="636">
        <v>91.9</v>
      </c>
      <c r="BY32" s="573"/>
      <c r="BZ32" s="573"/>
      <c r="CA32" s="573"/>
      <c r="CB32" s="630"/>
      <c r="CD32" s="662"/>
      <c r="CE32" s="663"/>
      <c r="CF32" s="625" t="s">
        <v>295</v>
      </c>
      <c r="CG32" s="622"/>
      <c r="CH32" s="622"/>
      <c r="CI32" s="622"/>
      <c r="CJ32" s="622"/>
      <c r="CK32" s="622"/>
      <c r="CL32" s="622"/>
      <c r="CM32" s="622"/>
      <c r="CN32" s="622"/>
      <c r="CO32" s="622"/>
      <c r="CP32" s="622"/>
      <c r="CQ32" s="623"/>
      <c r="CR32" s="588">
        <v>1096</v>
      </c>
      <c r="CS32" s="589"/>
      <c r="CT32" s="589"/>
      <c r="CU32" s="589"/>
      <c r="CV32" s="589"/>
      <c r="CW32" s="589"/>
      <c r="CX32" s="589"/>
      <c r="CY32" s="590"/>
      <c r="CZ32" s="591">
        <v>0</v>
      </c>
      <c r="DA32" s="609"/>
      <c r="DB32" s="609"/>
      <c r="DC32" s="610"/>
      <c r="DD32" s="594">
        <v>1096</v>
      </c>
      <c r="DE32" s="589"/>
      <c r="DF32" s="589"/>
      <c r="DG32" s="589"/>
      <c r="DH32" s="589"/>
      <c r="DI32" s="589"/>
      <c r="DJ32" s="589"/>
      <c r="DK32" s="590"/>
      <c r="DL32" s="594">
        <v>1096</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1398572</v>
      </c>
      <c r="S33" s="589"/>
      <c r="T33" s="589"/>
      <c r="U33" s="589"/>
      <c r="V33" s="589"/>
      <c r="W33" s="589"/>
      <c r="X33" s="589"/>
      <c r="Y33" s="590"/>
      <c r="Z33" s="641">
        <v>11.1</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5354726</v>
      </c>
      <c r="CS33" s="607"/>
      <c r="CT33" s="607"/>
      <c r="CU33" s="607"/>
      <c r="CV33" s="607"/>
      <c r="CW33" s="607"/>
      <c r="CX33" s="607"/>
      <c r="CY33" s="608"/>
      <c r="CZ33" s="591">
        <v>42.9</v>
      </c>
      <c r="DA33" s="609"/>
      <c r="DB33" s="609"/>
      <c r="DC33" s="610"/>
      <c r="DD33" s="594">
        <v>4061224</v>
      </c>
      <c r="DE33" s="607"/>
      <c r="DF33" s="607"/>
      <c r="DG33" s="607"/>
      <c r="DH33" s="607"/>
      <c r="DI33" s="607"/>
      <c r="DJ33" s="607"/>
      <c r="DK33" s="608"/>
      <c r="DL33" s="594">
        <v>3536720</v>
      </c>
      <c r="DM33" s="607"/>
      <c r="DN33" s="607"/>
      <c r="DO33" s="607"/>
      <c r="DP33" s="607"/>
      <c r="DQ33" s="607"/>
      <c r="DR33" s="607"/>
      <c r="DS33" s="607"/>
      <c r="DT33" s="607"/>
      <c r="DU33" s="607"/>
      <c r="DV33" s="608"/>
      <c r="DW33" s="611">
        <v>47.9</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1721447</v>
      </c>
      <c r="CS34" s="589"/>
      <c r="CT34" s="589"/>
      <c r="CU34" s="589"/>
      <c r="CV34" s="589"/>
      <c r="CW34" s="589"/>
      <c r="CX34" s="589"/>
      <c r="CY34" s="590"/>
      <c r="CZ34" s="591">
        <v>13.8</v>
      </c>
      <c r="DA34" s="609"/>
      <c r="DB34" s="609"/>
      <c r="DC34" s="610"/>
      <c r="DD34" s="594">
        <v>1259799</v>
      </c>
      <c r="DE34" s="589"/>
      <c r="DF34" s="589"/>
      <c r="DG34" s="589"/>
      <c r="DH34" s="589"/>
      <c r="DI34" s="589"/>
      <c r="DJ34" s="589"/>
      <c r="DK34" s="590"/>
      <c r="DL34" s="594">
        <v>1171626</v>
      </c>
      <c r="DM34" s="589"/>
      <c r="DN34" s="589"/>
      <c r="DO34" s="589"/>
      <c r="DP34" s="589"/>
      <c r="DQ34" s="589"/>
      <c r="DR34" s="589"/>
      <c r="DS34" s="589"/>
      <c r="DT34" s="589"/>
      <c r="DU34" s="589"/>
      <c r="DV34" s="590"/>
      <c r="DW34" s="611">
        <v>15.9</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615172</v>
      </c>
      <c r="S35" s="589"/>
      <c r="T35" s="589"/>
      <c r="U35" s="589"/>
      <c r="V35" s="589"/>
      <c r="W35" s="589"/>
      <c r="X35" s="589"/>
      <c r="Y35" s="590"/>
      <c r="Z35" s="641">
        <v>4.9000000000000004</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1652572</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1725</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197703</v>
      </c>
      <c r="CS35" s="607"/>
      <c r="CT35" s="607"/>
      <c r="CU35" s="607"/>
      <c r="CV35" s="607"/>
      <c r="CW35" s="607"/>
      <c r="CX35" s="607"/>
      <c r="CY35" s="608"/>
      <c r="CZ35" s="591">
        <v>1.6</v>
      </c>
      <c r="DA35" s="609"/>
      <c r="DB35" s="609"/>
      <c r="DC35" s="610"/>
      <c r="DD35" s="594">
        <v>144270</v>
      </c>
      <c r="DE35" s="607"/>
      <c r="DF35" s="607"/>
      <c r="DG35" s="607"/>
      <c r="DH35" s="607"/>
      <c r="DI35" s="607"/>
      <c r="DJ35" s="607"/>
      <c r="DK35" s="608"/>
      <c r="DL35" s="594">
        <v>144270</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12626238</v>
      </c>
      <c r="S36" s="629"/>
      <c r="T36" s="629"/>
      <c r="U36" s="629"/>
      <c r="V36" s="629"/>
      <c r="W36" s="629"/>
      <c r="X36" s="629"/>
      <c r="Y36" s="632"/>
      <c r="Z36" s="633">
        <v>100</v>
      </c>
      <c r="AA36" s="633"/>
      <c r="AB36" s="633"/>
      <c r="AC36" s="633"/>
      <c r="AD36" s="634">
        <v>6761446</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312244</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-28956</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1382332</v>
      </c>
      <c r="CS36" s="589"/>
      <c r="CT36" s="589"/>
      <c r="CU36" s="589"/>
      <c r="CV36" s="589"/>
      <c r="CW36" s="589"/>
      <c r="CX36" s="589"/>
      <c r="CY36" s="590"/>
      <c r="CZ36" s="591">
        <v>11.1</v>
      </c>
      <c r="DA36" s="609"/>
      <c r="DB36" s="609"/>
      <c r="DC36" s="610"/>
      <c r="DD36" s="594">
        <v>1234948</v>
      </c>
      <c r="DE36" s="589"/>
      <c r="DF36" s="589"/>
      <c r="DG36" s="589"/>
      <c r="DH36" s="589"/>
      <c r="DI36" s="589"/>
      <c r="DJ36" s="589"/>
      <c r="DK36" s="590"/>
      <c r="DL36" s="594">
        <v>977290</v>
      </c>
      <c r="DM36" s="589"/>
      <c r="DN36" s="589"/>
      <c r="DO36" s="589"/>
      <c r="DP36" s="589"/>
      <c r="DQ36" s="589"/>
      <c r="DR36" s="589"/>
      <c r="DS36" s="589"/>
      <c r="DT36" s="589"/>
      <c r="DU36" s="589"/>
      <c r="DV36" s="590"/>
      <c r="DW36" s="611">
        <v>13.2</v>
      </c>
      <c r="DX36" s="612"/>
      <c r="DY36" s="612"/>
      <c r="DZ36" s="612"/>
      <c r="EA36" s="612"/>
      <c r="EB36" s="612"/>
      <c r="EC36" s="613"/>
    </row>
    <row r="37" spans="2:133" ht="11.25" customHeight="1">
      <c r="AQ37" s="614" t="s">
        <v>310</v>
      </c>
      <c r="AR37" s="615"/>
      <c r="AS37" s="615"/>
      <c r="AT37" s="615"/>
      <c r="AU37" s="615"/>
      <c r="AV37" s="615"/>
      <c r="AW37" s="615"/>
      <c r="AX37" s="615"/>
      <c r="AY37" s="616"/>
      <c r="AZ37" s="588">
        <v>20514</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4518</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446424</v>
      </c>
      <c r="CS37" s="607"/>
      <c r="CT37" s="607"/>
      <c r="CU37" s="607"/>
      <c r="CV37" s="607"/>
      <c r="CW37" s="607"/>
      <c r="CX37" s="607"/>
      <c r="CY37" s="608"/>
      <c r="CZ37" s="591">
        <v>3.6</v>
      </c>
      <c r="DA37" s="609"/>
      <c r="DB37" s="609"/>
      <c r="DC37" s="610"/>
      <c r="DD37" s="594">
        <v>446424</v>
      </c>
      <c r="DE37" s="607"/>
      <c r="DF37" s="607"/>
      <c r="DG37" s="607"/>
      <c r="DH37" s="607"/>
      <c r="DI37" s="607"/>
      <c r="DJ37" s="607"/>
      <c r="DK37" s="608"/>
      <c r="DL37" s="594">
        <v>445641</v>
      </c>
      <c r="DM37" s="607"/>
      <c r="DN37" s="607"/>
      <c r="DO37" s="607"/>
      <c r="DP37" s="607"/>
      <c r="DQ37" s="607"/>
      <c r="DR37" s="607"/>
      <c r="DS37" s="607"/>
      <c r="DT37" s="607"/>
      <c r="DU37" s="607"/>
      <c r="DV37" s="608"/>
      <c r="DW37" s="611">
        <v>6</v>
      </c>
      <c r="DX37" s="612"/>
      <c r="DY37" s="612"/>
      <c r="DZ37" s="612"/>
      <c r="EA37" s="612"/>
      <c r="EB37" s="612"/>
      <c r="EC37" s="613"/>
    </row>
    <row r="38" spans="2:133" ht="11.25" customHeight="1">
      <c r="AQ38" s="614" t="s">
        <v>313</v>
      </c>
      <c r="AR38" s="615"/>
      <c r="AS38" s="615"/>
      <c r="AT38" s="615"/>
      <c r="AU38" s="615"/>
      <c r="AV38" s="615"/>
      <c r="AW38" s="615"/>
      <c r="AX38" s="615"/>
      <c r="AY38" s="616"/>
      <c r="AZ38" s="588" t="s">
        <v>108</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7100</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1632058</v>
      </c>
      <c r="CS38" s="589"/>
      <c r="CT38" s="589"/>
      <c r="CU38" s="589"/>
      <c r="CV38" s="589"/>
      <c r="CW38" s="589"/>
      <c r="CX38" s="589"/>
      <c r="CY38" s="590"/>
      <c r="CZ38" s="591">
        <v>13.1</v>
      </c>
      <c r="DA38" s="609"/>
      <c r="DB38" s="609"/>
      <c r="DC38" s="610"/>
      <c r="DD38" s="594">
        <v>1417207</v>
      </c>
      <c r="DE38" s="589"/>
      <c r="DF38" s="589"/>
      <c r="DG38" s="589"/>
      <c r="DH38" s="589"/>
      <c r="DI38" s="589"/>
      <c r="DJ38" s="589"/>
      <c r="DK38" s="590"/>
      <c r="DL38" s="594">
        <v>1243534</v>
      </c>
      <c r="DM38" s="589"/>
      <c r="DN38" s="589"/>
      <c r="DO38" s="589"/>
      <c r="DP38" s="589"/>
      <c r="DQ38" s="589"/>
      <c r="DR38" s="589"/>
      <c r="DS38" s="589"/>
      <c r="DT38" s="589"/>
      <c r="DU38" s="589"/>
      <c r="DV38" s="590"/>
      <c r="DW38" s="611">
        <v>16.899999999999999</v>
      </c>
      <c r="DX38" s="612"/>
      <c r="DY38" s="612"/>
      <c r="DZ38" s="612"/>
      <c r="EA38" s="612"/>
      <c r="EB38" s="612"/>
      <c r="EC38" s="613"/>
    </row>
    <row r="39" spans="2:133" ht="11.25" customHeight="1">
      <c r="AQ39" s="614" t="s">
        <v>316</v>
      </c>
      <c r="AR39" s="615"/>
      <c r="AS39" s="615"/>
      <c r="AT39" s="615"/>
      <c r="AU39" s="615"/>
      <c r="AV39" s="615"/>
      <c r="AW39" s="615"/>
      <c r="AX39" s="615"/>
      <c r="AY39" s="616"/>
      <c r="AZ39" s="588" t="s">
        <v>108</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93</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44426</v>
      </c>
      <c r="CS39" s="607"/>
      <c r="CT39" s="607"/>
      <c r="CU39" s="607"/>
      <c r="CV39" s="607"/>
      <c r="CW39" s="607"/>
      <c r="CX39" s="607"/>
      <c r="CY39" s="608"/>
      <c r="CZ39" s="591">
        <v>0.4</v>
      </c>
      <c r="DA39" s="609"/>
      <c r="DB39" s="609"/>
      <c r="DC39" s="610"/>
      <c r="DD39" s="594">
        <v>5000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269784</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113</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376760</v>
      </c>
      <c r="CS40" s="589"/>
      <c r="CT40" s="589"/>
      <c r="CU40" s="589"/>
      <c r="CV40" s="589"/>
      <c r="CW40" s="589"/>
      <c r="CX40" s="589"/>
      <c r="CY40" s="590"/>
      <c r="CZ40" s="591">
        <v>3</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1050030</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377</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1651679</v>
      </c>
      <c r="CS42" s="589"/>
      <c r="CT42" s="589"/>
      <c r="CU42" s="589"/>
      <c r="CV42" s="589"/>
      <c r="CW42" s="589"/>
      <c r="CX42" s="589"/>
      <c r="CY42" s="590"/>
      <c r="CZ42" s="591">
        <v>13.2</v>
      </c>
      <c r="DA42" s="592"/>
      <c r="DB42" s="592"/>
      <c r="DC42" s="593"/>
      <c r="DD42" s="594">
        <v>174599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60314</v>
      </c>
      <c r="CS43" s="607"/>
      <c r="CT43" s="607"/>
      <c r="CU43" s="607"/>
      <c r="CV43" s="607"/>
      <c r="CW43" s="607"/>
      <c r="CX43" s="607"/>
      <c r="CY43" s="608"/>
      <c r="CZ43" s="591">
        <v>0.5</v>
      </c>
      <c r="DA43" s="609"/>
      <c r="DB43" s="609"/>
      <c r="DC43" s="610"/>
      <c r="DD43" s="594" t="s">
        <v>152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1646179</v>
      </c>
      <c r="CS44" s="589"/>
      <c r="CT44" s="589"/>
      <c r="CU44" s="589"/>
      <c r="CV44" s="589"/>
      <c r="CW44" s="589"/>
      <c r="CX44" s="589"/>
      <c r="CY44" s="590"/>
      <c r="CZ44" s="591">
        <v>13.2</v>
      </c>
      <c r="DA44" s="592"/>
      <c r="DB44" s="592"/>
      <c r="DC44" s="593"/>
      <c r="DD44" s="594">
        <v>174599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1064802</v>
      </c>
      <c r="CS45" s="607"/>
      <c r="CT45" s="607"/>
      <c r="CU45" s="607"/>
      <c r="CV45" s="607"/>
      <c r="CW45" s="607"/>
      <c r="CX45" s="607"/>
      <c r="CY45" s="608"/>
      <c r="CZ45" s="591">
        <v>8.5</v>
      </c>
      <c r="DA45" s="609"/>
      <c r="DB45" s="609"/>
      <c r="DC45" s="610"/>
      <c r="DD45" s="594">
        <v>74855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521791</v>
      </c>
      <c r="CS46" s="589"/>
      <c r="CT46" s="589"/>
      <c r="CU46" s="589"/>
      <c r="CV46" s="589"/>
      <c r="CW46" s="589"/>
      <c r="CX46" s="589"/>
      <c r="CY46" s="590"/>
      <c r="CZ46" s="591">
        <v>4.2</v>
      </c>
      <c r="DA46" s="592"/>
      <c r="DB46" s="592"/>
      <c r="DC46" s="593"/>
      <c r="DD46" s="594">
        <v>92831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5500</v>
      </c>
      <c r="CS47" s="607"/>
      <c r="CT47" s="607"/>
      <c r="CU47" s="607"/>
      <c r="CV47" s="607"/>
      <c r="CW47" s="607"/>
      <c r="CX47" s="607"/>
      <c r="CY47" s="608"/>
      <c r="CZ47" s="591">
        <v>0</v>
      </c>
      <c r="DA47" s="609"/>
      <c r="DB47" s="609"/>
      <c r="DC47" s="610"/>
      <c r="DD47" s="594" t="s">
        <v>152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152</v>
      </c>
      <c r="CS48" s="589"/>
      <c r="CT48" s="589"/>
      <c r="CU48" s="589"/>
      <c r="CV48" s="589"/>
      <c r="CW48" s="589"/>
      <c r="CX48" s="589"/>
      <c r="CY48" s="590"/>
      <c r="CZ48" s="591" t="s">
        <v>152</v>
      </c>
      <c r="DA48" s="592"/>
      <c r="DB48" s="592"/>
      <c r="DC48" s="593"/>
      <c r="DD48" s="594" t="s">
        <v>152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12495740</v>
      </c>
      <c r="CS49" s="573"/>
      <c r="CT49" s="573"/>
      <c r="CU49" s="573"/>
      <c r="CV49" s="573"/>
      <c r="CW49" s="573"/>
      <c r="CX49" s="573"/>
      <c r="CY49" s="574"/>
      <c r="CZ49" s="575">
        <v>100</v>
      </c>
      <c r="DA49" s="576"/>
      <c r="DB49" s="576"/>
      <c r="DC49" s="577"/>
      <c r="DD49" s="578">
        <v>7873956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12575</v>
      </c>
      <c r="R7" s="1101"/>
      <c r="S7" s="1101"/>
      <c r="T7" s="1101"/>
      <c r="U7" s="1101"/>
      <c r="V7" s="1101">
        <v>12452</v>
      </c>
      <c r="W7" s="1101"/>
      <c r="X7" s="1101"/>
      <c r="Y7" s="1101"/>
      <c r="Z7" s="1101"/>
      <c r="AA7" s="1101">
        <v>122</v>
      </c>
      <c r="AB7" s="1101"/>
      <c r="AC7" s="1101"/>
      <c r="AD7" s="1101"/>
      <c r="AE7" s="1102"/>
      <c r="AF7" s="1103">
        <v>78</v>
      </c>
      <c r="AG7" s="1104"/>
      <c r="AH7" s="1104"/>
      <c r="AI7" s="1104"/>
      <c r="AJ7" s="1105"/>
      <c r="AK7" s="1087">
        <v>3</v>
      </c>
      <c r="AL7" s="1088"/>
      <c r="AM7" s="1088"/>
      <c r="AN7" s="1088"/>
      <c r="AO7" s="1088"/>
      <c r="AP7" s="1088">
        <v>11731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540</v>
      </c>
      <c r="BS7" s="1091" t="s">
        <v>541</v>
      </c>
      <c r="BT7" s="1092"/>
      <c r="BU7" s="1092"/>
      <c r="BV7" s="1092"/>
      <c r="BW7" s="1092"/>
      <c r="BX7" s="1092"/>
      <c r="BY7" s="1092"/>
      <c r="BZ7" s="1092"/>
      <c r="CA7" s="1092"/>
      <c r="CB7" s="1092"/>
      <c r="CC7" s="1092"/>
      <c r="CD7" s="1092"/>
      <c r="CE7" s="1092"/>
      <c r="CF7" s="1092"/>
      <c r="CG7" s="1093"/>
      <c r="CH7" s="1084">
        <v>2492</v>
      </c>
      <c r="CI7" s="1085"/>
      <c r="CJ7" s="1085"/>
      <c r="CK7" s="1085"/>
      <c r="CL7" s="1086"/>
      <c r="CM7" s="1084">
        <v>32882</v>
      </c>
      <c r="CN7" s="1085"/>
      <c r="CO7" s="1085"/>
      <c r="CP7" s="1085"/>
      <c r="CQ7" s="1086"/>
      <c r="CR7" s="1084">
        <v>17</v>
      </c>
      <c r="CS7" s="1085"/>
      <c r="CT7" s="1085"/>
      <c r="CU7" s="1085"/>
      <c r="CV7" s="1086"/>
      <c r="CW7" s="1084" t="s">
        <v>535</v>
      </c>
      <c r="CX7" s="1085"/>
      <c r="CY7" s="1085"/>
      <c r="CZ7" s="1085"/>
      <c r="DA7" s="1086"/>
      <c r="DB7" s="1084" t="s">
        <v>535</v>
      </c>
      <c r="DC7" s="1085"/>
      <c r="DD7" s="1085"/>
      <c r="DE7" s="1085"/>
      <c r="DF7" s="1086"/>
      <c r="DG7" s="1084" t="s">
        <v>535</v>
      </c>
      <c r="DH7" s="1085"/>
      <c r="DI7" s="1085"/>
      <c r="DJ7" s="1085"/>
      <c r="DK7" s="1086"/>
      <c r="DL7" s="1084">
        <v>464</v>
      </c>
      <c r="DM7" s="1085"/>
      <c r="DN7" s="1085"/>
      <c r="DO7" s="1085"/>
      <c r="DP7" s="1086"/>
      <c r="DQ7" s="1084">
        <v>1</v>
      </c>
      <c r="DR7" s="1085"/>
      <c r="DS7" s="1085"/>
      <c r="DT7" s="1085"/>
      <c r="DU7" s="1086"/>
      <c r="DV7" s="1111"/>
      <c r="DW7" s="1112"/>
      <c r="DX7" s="1112"/>
      <c r="DY7" s="1112"/>
      <c r="DZ7" s="1113"/>
      <c r="EA7" s="205"/>
    </row>
    <row r="8" spans="1:131" s="206" customFormat="1" ht="26.25" customHeight="1">
      <c r="A8" s="212">
        <v>2</v>
      </c>
      <c r="B8" s="1027" t="s">
        <v>360</v>
      </c>
      <c r="C8" s="1028"/>
      <c r="D8" s="1028"/>
      <c r="E8" s="1028"/>
      <c r="F8" s="1028"/>
      <c r="G8" s="1028"/>
      <c r="H8" s="1028"/>
      <c r="I8" s="1028"/>
      <c r="J8" s="1028"/>
      <c r="K8" s="1028"/>
      <c r="L8" s="1028"/>
      <c r="M8" s="1028"/>
      <c r="N8" s="1028"/>
      <c r="O8" s="1028"/>
      <c r="P8" s="1029"/>
      <c r="Q8" s="1039">
        <v>12</v>
      </c>
      <c r="R8" s="1040"/>
      <c r="S8" s="1040"/>
      <c r="T8" s="1040"/>
      <c r="U8" s="1040"/>
      <c r="V8" s="1040">
        <v>12</v>
      </c>
      <c r="W8" s="1040"/>
      <c r="X8" s="1040"/>
      <c r="Y8" s="1040"/>
      <c r="Z8" s="1040"/>
      <c r="AA8" s="1040" t="s">
        <v>535</v>
      </c>
      <c r="AB8" s="1040"/>
      <c r="AC8" s="1040"/>
      <c r="AD8" s="1040"/>
      <c r="AE8" s="1041"/>
      <c r="AF8" s="1033" t="s">
        <v>108</v>
      </c>
      <c r="AG8" s="1034"/>
      <c r="AH8" s="1034"/>
      <c r="AI8" s="1034"/>
      <c r="AJ8" s="1035"/>
      <c r="AK8" s="1082" t="s">
        <v>535</v>
      </c>
      <c r="AL8" s="1083"/>
      <c r="AM8" s="1083"/>
      <c r="AN8" s="1083"/>
      <c r="AO8" s="1083"/>
      <c r="AP8" s="1083">
        <v>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2</v>
      </c>
      <c r="CI8" s="986"/>
      <c r="CJ8" s="986"/>
      <c r="CK8" s="986"/>
      <c r="CL8" s="987"/>
      <c r="CM8" s="985">
        <v>82</v>
      </c>
      <c r="CN8" s="986"/>
      <c r="CO8" s="986"/>
      <c r="CP8" s="986"/>
      <c r="CQ8" s="987"/>
      <c r="CR8" s="985">
        <v>27</v>
      </c>
      <c r="CS8" s="986"/>
      <c r="CT8" s="986"/>
      <c r="CU8" s="986"/>
      <c r="CV8" s="987"/>
      <c r="CW8" s="985" t="s">
        <v>535</v>
      </c>
      <c r="CX8" s="986"/>
      <c r="CY8" s="986"/>
      <c r="CZ8" s="986"/>
      <c r="DA8" s="987"/>
      <c r="DB8" s="985" t="s">
        <v>535</v>
      </c>
      <c r="DC8" s="986"/>
      <c r="DD8" s="986"/>
      <c r="DE8" s="986"/>
      <c r="DF8" s="987"/>
      <c r="DG8" s="985" t="s">
        <v>535</v>
      </c>
      <c r="DH8" s="986"/>
      <c r="DI8" s="986"/>
      <c r="DJ8" s="986"/>
      <c r="DK8" s="987"/>
      <c r="DL8" s="985" t="s">
        <v>535</v>
      </c>
      <c r="DM8" s="986"/>
      <c r="DN8" s="986"/>
      <c r="DO8" s="986"/>
      <c r="DP8" s="987"/>
      <c r="DQ8" s="985" t="s">
        <v>535</v>
      </c>
      <c r="DR8" s="986"/>
      <c r="DS8" s="986"/>
      <c r="DT8" s="986"/>
      <c r="DU8" s="987"/>
      <c r="DV8" s="988"/>
      <c r="DW8" s="989"/>
      <c r="DX8" s="989"/>
      <c r="DY8" s="989"/>
      <c r="DZ8" s="990"/>
      <c r="EA8" s="205"/>
    </row>
    <row r="9" spans="1:131" s="206" customFormat="1" ht="26.25" customHeight="1">
      <c r="A9" s="212">
        <v>3</v>
      </c>
      <c r="B9" s="1027" t="s">
        <v>361</v>
      </c>
      <c r="C9" s="1028"/>
      <c r="D9" s="1028"/>
      <c r="E9" s="1028"/>
      <c r="F9" s="1028"/>
      <c r="G9" s="1028"/>
      <c r="H9" s="1028"/>
      <c r="I9" s="1028"/>
      <c r="J9" s="1028"/>
      <c r="K9" s="1028"/>
      <c r="L9" s="1028"/>
      <c r="M9" s="1028"/>
      <c r="N9" s="1028"/>
      <c r="O9" s="1028"/>
      <c r="P9" s="1029"/>
      <c r="Q9" s="1039">
        <v>43</v>
      </c>
      <c r="R9" s="1040"/>
      <c r="S9" s="1040"/>
      <c r="T9" s="1040"/>
      <c r="U9" s="1040"/>
      <c r="V9" s="1040">
        <v>35</v>
      </c>
      <c r="W9" s="1040"/>
      <c r="X9" s="1040"/>
      <c r="Y9" s="1040"/>
      <c r="Z9" s="1040"/>
      <c r="AA9" s="1040">
        <v>8</v>
      </c>
      <c r="AB9" s="1040"/>
      <c r="AC9" s="1040"/>
      <c r="AD9" s="1040"/>
      <c r="AE9" s="1041"/>
      <c r="AF9" s="1033">
        <v>8</v>
      </c>
      <c r="AG9" s="1034"/>
      <c r="AH9" s="1034"/>
      <c r="AI9" s="1034"/>
      <c r="AJ9" s="1035"/>
      <c r="AK9" s="1082" t="s">
        <v>535</v>
      </c>
      <c r="AL9" s="1083"/>
      <c r="AM9" s="1083"/>
      <c r="AN9" s="1083"/>
      <c r="AO9" s="1083"/>
      <c r="AP9" s="1083" t="s">
        <v>535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362</v>
      </c>
      <c r="C10" s="1028"/>
      <c r="D10" s="1028"/>
      <c r="E10" s="1028"/>
      <c r="F10" s="1028"/>
      <c r="G10" s="1028"/>
      <c r="H10" s="1028"/>
      <c r="I10" s="1028"/>
      <c r="J10" s="1028"/>
      <c r="K10" s="1028"/>
      <c r="L10" s="1028"/>
      <c r="M10" s="1028"/>
      <c r="N10" s="1028"/>
      <c r="O10" s="1028"/>
      <c r="P10" s="1029"/>
      <c r="Q10" s="1039" t="s">
        <v>535</v>
      </c>
      <c r="R10" s="1040"/>
      <c r="S10" s="1040"/>
      <c r="T10" s="1040"/>
      <c r="U10" s="1040"/>
      <c r="V10" s="1040" t="s">
        <v>535</v>
      </c>
      <c r="W10" s="1040"/>
      <c r="X10" s="1040"/>
      <c r="Y10" s="1040"/>
      <c r="Z10" s="1040"/>
      <c r="AA10" s="1040" t="s">
        <v>535</v>
      </c>
      <c r="AB10" s="1040"/>
      <c r="AC10" s="1040"/>
      <c r="AD10" s="1040"/>
      <c r="AE10" s="1041"/>
      <c r="AF10" s="1033" t="s">
        <v>108</v>
      </c>
      <c r="AG10" s="1034"/>
      <c r="AH10" s="1034"/>
      <c r="AI10" s="1034"/>
      <c r="AJ10" s="1035"/>
      <c r="AK10" s="1082" t="s">
        <v>535</v>
      </c>
      <c r="AL10" s="1083"/>
      <c r="AM10" s="1083"/>
      <c r="AN10" s="1083"/>
      <c r="AO10" s="1083"/>
      <c r="AP10" s="1083" t="s">
        <v>535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12626</v>
      </c>
      <c r="R23" s="1065"/>
      <c r="S23" s="1065"/>
      <c r="T23" s="1065"/>
      <c r="U23" s="1065"/>
      <c r="V23" s="1065">
        <v>12496</v>
      </c>
      <c r="W23" s="1065"/>
      <c r="X23" s="1065"/>
      <c r="Y23" s="1065"/>
      <c r="Z23" s="1065"/>
      <c r="AA23" s="1065">
        <v>130</v>
      </c>
      <c r="AB23" s="1065"/>
      <c r="AC23" s="1065"/>
      <c r="AD23" s="1065"/>
      <c r="AE23" s="1066"/>
      <c r="AF23" s="1067">
        <v>86</v>
      </c>
      <c r="AG23" s="1065"/>
      <c r="AH23" s="1065"/>
      <c r="AI23" s="1065"/>
      <c r="AJ23" s="1068"/>
      <c r="AK23" s="1069"/>
      <c r="AL23" s="1070"/>
      <c r="AM23" s="1070"/>
      <c r="AN23" s="1070"/>
      <c r="AO23" s="1070"/>
      <c r="AP23" s="1065">
        <v>11733</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4168</v>
      </c>
      <c r="R28" s="1050"/>
      <c r="S28" s="1050"/>
      <c r="T28" s="1050"/>
      <c r="U28" s="1050"/>
      <c r="V28" s="1050">
        <v>4166</v>
      </c>
      <c r="W28" s="1050"/>
      <c r="X28" s="1050"/>
      <c r="Y28" s="1050"/>
      <c r="Z28" s="1050"/>
      <c r="AA28" s="1050">
        <v>2</v>
      </c>
      <c r="AB28" s="1050"/>
      <c r="AC28" s="1050"/>
      <c r="AD28" s="1050"/>
      <c r="AE28" s="1051"/>
      <c r="AF28" s="1052">
        <v>2</v>
      </c>
      <c r="AG28" s="1050"/>
      <c r="AH28" s="1050"/>
      <c r="AI28" s="1050"/>
      <c r="AJ28" s="1053"/>
      <c r="AK28" s="1054">
        <v>270</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3266</v>
      </c>
      <c r="R29" s="1040"/>
      <c r="S29" s="1040"/>
      <c r="T29" s="1040"/>
      <c r="U29" s="1040"/>
      <c r="V29" s="1040">
        <v>3197</v>
      </c>
      <c r="W29" s="1040"/>
      <c r="X29" s="1040"/>
      <c r="Y29" s="1040"/>
      <c r="Z29" s="1040"/>
      <c r="AA29" s="1040">
        <v>69</v>
      </c>
      <c r="AB29" s="1040"/>
      <c r="AC29" s="1040"/>
      <c r="AD29" s="1040"/>
      <c r="AE29" s="1041"/>
      <c r="AF29" s="1033">
        <v>69</v>
      </c>
      <c r="AG29" s="1034"/>
      <c r="AH29" s="1034"/>
      <c r="AI29" s="1034"/>
      <c r="AJ29" s="1035"/>
      <c r="AK29" s="976">
        <v>476</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416</v>
      </c>
      <c r="R30" s="1040"/>
      <c r="S30" s="1040"/>
      <c r="T30" s="1040"/>
      <c r="U30" s="1040"/>
      <c r="V30" s="1040">
        <v>415</v>
      </c>
      <c r="W30" s="1040"/>
      <c r="X30" s="1040"/>
      <c r="Y30" s="1040"/>
      <c r="Z30" s="1040"/>
      <c r="AA30" s="1040">
        <v>1</v>
      </c>
      <c r="AB30" s="1040"/>
      <c r="AC30" s="1040"/>
      <c r="AD30" s="1040"/>
      <c r="AE30" s="1041"/>
      <c r="AF30" s="1033">
        <v>1</v>
      </c>
      <c r="AG30" s="1034"/>
      <c r="AH30" s="1034"/>
      <c r="AI30" s="1034"/>
      <c r="AJ30" s="1035"/>
      <c r="AK30" s="976">
        <v>127</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854</v>
      </c>
      <c r="R31" s="1040"/>
      <c r="S31" s="1040"/>
      <c r="T31" s="1040"/>
      <c r="U31" s="1040"/>
      <c r="V31" s="1040">
        <v>719</v>
      </c>
      <c r="W31" s="1040"/>
      <c r="X31" s="1040"/>
      <c r="Y31" s="1040"/>
      <c r="Z31" s="1040"/>
      <c r="AA31" s="1040">
        <v>135</v>
      </c>
      <c r="AB31" s="1040"/>
      <c r="AC31" s="1040"/>
      <c r="AD31" s="1040"/>
      <c r="AE31" s="1041"/>
      <c r="AF31" s="1033">
        <v>747</v>
      </c>
      <c r="AG31" s="1034"/>
      <c r="AH31" s="1034"/>
      <c r="AI31" s="1034"/>
      <c r="AJ31" s="1035"/>
      <c r="AK31" s="976">
        <v>9</v>
      </c>
      <c r="AL31" s="967"/>
      <c r="AM31" s="967"/>
      <c r="AN31" s="967"/>
      <c r="AO31" s="967"/>
      <c r="AP31" s="967">
        <v>712</v>
      </c>
      <c r="AQ31" s="967"/>
      <c r="AR31" s="967"/>
      <c r="AS31" s="967"/>
      <c r="AT31" s="967"/>
      <c r="AU31" s="967">
        <v>71</v>
      </c>
      <c r="AV31" s="967"/>
      <c r="AW31" s="967"/>
      <c r="AX31" s="967"/>
      <c r="AY31" s="967"/>
      <c r="AZ31" s="1038" t="s">
        <v>535</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700</v>
      </c>
      <c r="R32" s="1040"/>
      <c r="S32" s="1040"/>
      <c r="T32" s="1040"/>
      <c r="U32" s="1040"/>
      <c r="V32" s="1040">
        <v>700</v>
      </c>
      <c r="W32" s="1040"/>
      <c r="X32" s="1040"/>
      <c r="Y32" s="1040"/>
      <c r="Z32" s="1040"/>
      <c r="AA32" s="1040" t="s">
        <v>535</v>
      </c>
      <c r="AB32" s="1040"/>
      <c r="AC32" s="1040"/>
      <c r="AD32" s="1040"/>
      <c r="AE32" s="1041"/>
      <c r="AF32" s="1033" t="s">
        <v>382</v>
      </c>
      <c r="AG32" s="1034"/>
      <c r="AH32" s="1034"/>
      <c r="AI32" s="1034"/>
      <c r="AJ32" s="1035"/>
      <c r="AK32" s="976">
        <v>312</v>
      </c>
      <c r="AL32" s="967"/>
      <c r="AM32" s="967"/>
      <c r="AN32" s="967"/>
      <c r="AO32" s="967"/>
      <c r="AP32" s="967">
        <v>5398</v>
      </c>
      <c r="AQ32" s="967"/>
      <c r="AR32" s="967"/>
      <c r="AS32" s="967"/>
      <c r="AT32" s="967"/>
      <c r="AU32" s="967">
        <v>4691</v>
      </c>
      <c r="AV32" s="967"/>
      <c r="AW32" s="967"/>
      <c r="AX32" s="967"/>
      <c r="AY32" s="967"/>
      <c r="AZ32" s="1038" t="s">
        <v>535</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819</v>
      </c>
      <c r="AG63" s="955"/>
      <c r="AH63" s="955"/>
      <c r="AI63" s="955"/>
      <c r="AJ63" s="1020"/>
      <c r="AK63" s="1021"/>
      <c r="AL63" s="959"/>
      <c r="AM63" s="959"/>
      <c r="AN63" s="959"/>
      <c r="AO63" s="959"/>
      <c r="AP63" s="955">
        <v>6110</v>
      </c>
      <c r="AQ63" s="955"/>
      <c r="AR63" s="955"/>
      <c r="AS63" s="955"/>
      <c r="AT63" s="955"/>
      <c r="AU63" s="955">
        <v>4762</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388</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999</v>
      </c>
      <c r="R68" s="978"/>
      <c r="S68" s="978"/>
      <c r="T68" s="978"/>
      <c r="U68" s="978"/>
      <c r="V68" s="978">
        <v>999</v>
      </c>
      <c r="W68" s="978"/>
      <c r="X68" s="978"/>
      <c r="Y68" s="978"/>
      <c r="Z68" s="978"/>
      <c r="AA68" s="978">
        <v>0</v>
      </c>
      <c r="AB68" s="978"/>
      <c r="AC68" s="978"/>
      <c r="AD68" s="978"/>
      <c r="AE68" s="978"/>
      <c r="AF68" s="978" t="s">
        <v>535</v>
      </c>
      <c r="AG68" s="978"/>
      <c r="AH68" s="978"/>
      <c r="AI68" s="978"/>
      <c r="AJ68" s="978"/>
      <c r="AK68" s="978">
        <v>36</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383141</v>
      </c>
      <c r="R69" s="967"/>
      <c r="S69" s="967"/>
      <c r="T69" s="967"/>
      <c r="U69" s="967"/>
      <c r="V69" s="967">
        <v>379259</v>
      </c>
      <c r="W69" s="967"/>
      <c r="X69" s="967"/>
      <c r="Y69" s="967"/>
      <c r="Z69" s="967"/>
      <c r="AA69" s="967">
        <v>3883</v>
      </c>
      <c r="AB69" s="967"/>
      <c r="AC69" s="967"/>
      <c r="AD69" s="967"/>
      <c r="AE69" s="967"/>
      <c r="AF69" s="967">
        <v>3883</v>
      </c>
      <c r="AG69" s="967"/>
      <c r="AH69" s="967"/>
      <c r="AI69" s="967"/>
      <c r="AJ69" s="967"/>
      <c r="AK69" s="967">
        <v>999</v>
      </c>
      <c r="AL69" s="967"/>
      <c r="AM69" s="967"/>
      <c r="AN69" s="967"/>
      <c r="AO69" s="967"/>
      <c r="AP69" s="967" t="s">
        <v>535</v>
      </c>
      <c r="AQ69" s="967"/>
      <c r="AR69" s="967"/>
      <c r="AS69" s="967"/>
      <c r="AT69" s="967"/>
      <c r="AU69" s="967" t="s">
        <v>535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2607</v>
      </c>
      <c r="R70" s="967"/>
      <c r="S70" s="967"/>
      <c r="T70" s="967"/>
      <c r="U70" s="967"/>
      <c r="V70" s="967">
        <v>2606</v>
      </c>
      <c r="W70" s="967"/>
      <c r="X70" s="967"/>
      <c r="Y70" s="967"/>
      <c r="Z70" s="967"/>
      <c r="AA70" s="967">
        <v>1</v>
      </c>
      <c r="AB70" s="967"/>
      <c r="AC70" s="967"/>
      <c r="AD70" s="967"/>
      <c r="AE70" s="967"/>
      <c r="AF70" s="967" t="s">
        <v>535</v>
      </c>
      <c r="AG70" s="967"/>
      <c r="AH70" s="967"/>
      <c r="AI70" s="967"/>
      <c r="AJ70" s="967"/>
      <c r="AK70" s="967" t="s">
        <v>535</v>
      </c>
      <c r="AL70" s="967"/>
      <c r="AM70" s="967"/>
      <c r="AN70" s="967"/>
      <c r="AO70" s="967"/>
      <c r="AP70" s="967">
        <v>1628</v>
      </c>
      <c r="AQ70" s="967"/>
      <c r="AR70" s="967"/>
      <c r="AS70" s="967"/>
      <c r="AT70" s="967"/>
      <c r="AU70" s="967">
        <v>344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6736</v>
      </c>
      <c r="R71" s="967"/>
      <c r="S71" s="967"/>
      <c r="T71" s="967"/>
      <c r="U71" s="967"/>
      <c r="V71" s="967">
        <v>6275</v>
      </c>
      <c r="W71" s="967"/>
      <c r="X71" s="967"/>
      <c r="Y71" s="967"/>
      <c r="Z71" s="967"/>
      <c r="AA71" s="967">
        <v>461</v>
      </c>
      <c r="AB71" s="967"/>
      <c r="AC71" s="967"/>
      <c r="AD71" s="967"/>
      <c r="AE71" s="967"/>
      <c r="AF71" s="967">
        <v>461</v>
      </c>
      <c r="AG71" s="967"/>
      <c r="AH71" s="967"/>
      <c r="AI71" s="967"/>
      <c r="AJ71" s="967"/>
      <c r="AK71" s="967" t="s">
        <v>535</v>
      </c>
      <c r="AL71" s="967"/>
      <c r="AM71" s="967"/>
      <c r="AN71" s="967"/>
      <c r="AO71" s="967"/>
      <c r="AP71" s="967" t="s">
        <v>535</v>
      </c>
      <c r="AQ71" s="967"/>
      <c r="AR71" s="967"/>
      <c r="AS71" s="967"/>
      <c r="AT71" s="967"/>
      <c r="AU71" s="967" t="s">
        <v>535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4344</v>
      </c>
      <c r="AG88" s="955"/>
      <c r="AH88" s="955"/>
      <c r="AI88" s="955"/>
      <c r="AJ88" s="955"/>
      <c r="AK88" s="959"/>
      <c r="AL88" s="959"/>
      <c r="AM88" s="959"/>
      <c r="AN88" s="959"/>
      <c r="AO88" s="959"/>
      <c r="AP88" s="955">
        <v>1628</v>
      </c>
      <c r="AQ88" s="955"/>
      <c r="AR88" s="955"/>
      <c r="AS88" s="955"/>
      <c r="AT88" s="955"/>
      <c r="AU88" s="955">
        <v>344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282</v>
      </c>
      <c r="AG109" s="888"/>
      <c r="AH109" s="888"/>
      <c r="AI109" s="888"/>
      <c r="AJ109" s="889"/>
      <c r="AK109" s="890" t="s">
        <v>281</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282</v>
      </c>
      <c r="BW109" s="888"/>
      <c r="BX109" s="888"/>
      <c r="BY109" s="888"/>
      <c r="BZ109" s="889"/>
      <c r="CA109" s="890" t="s">
        <v>281</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282</v>
      </c>
      <c r="DM109" s="888"/>
      <c r="DN109" s="888"/>
      <c r="DO109" s="888"/>
      <c r="DP109" s="889"/>
      <c r="DQ109" s="890" t="s">
        <v>281</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970455</v>
      </c>
      <c r="AB110" s="873"/>
      <c r="AC110" s="873"/>
      <c r="AD110" s="873"/>
      <c r="AE110" s="874"/>
      <c r="AF110" s="875">
        <v>981450</v>
      </c>
      <c r="AG110" s="873"/>
      <c r="AH110" s="873"/>
      <c r="AI110" s="873"/>
      <c r="AJ110" s="874"/>
      <c r="AK110" s="875">
        <v>974895</v>
      </c>
      <c r="AL110" s="873"/>
      <c r="AM110" s="873"/>
      <c r="AN110" s="873"/>
      <c r="AO110" s="874"/>
      <c r="AP110" s="876">
        <v>15.3</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10793177</v>
      </c>
      <c r="BR110" s="800"/>
      <c r="BS110" s="800"/>
      <c r="BT110" s="800"/>
      <c r="BU110" s="800"/>
      <c r="BV110" s="800">
        <v>11185395</v>
      </c>
      <c r="BW110" s="800"/>
      <c r="BX110" s="800"/>
      <c r="BY110" s="800"/>
      <c r="BZ110" s="800"/>
      <c r="CA110" s="800">
        <v>11733018</v>
      </c>
      <c r="CB110" s="800"/>
      <c r="CC110" s="800"/>
      <c r="CD110" s="800"/>
      <c r="CE110" s="800"/>
      <c r="CF110" s="861">
        <v>183.6</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t="s">
        <v>108</v>
      </c>
      <c r="BW111" s="771"/>
      <c r="BX111" s="771"/>
      <c r="BY111" s="771"/>
      <c r="BZ111" s="771"/>
      <c r="CA111" s="771" t="s">
        <v>108</v>
      </c>
      <c r="CB111" s="771"/>
      <c r="CC111" s="771"/>
      <c r="CD111" s="771"/>
      <c r="CE111" s="771"/>
      <c r="CF111" s="848" t="s">
        <v>108</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4000842</v>
      </c>
      <c r="BR112" s="771"/>
      <c r="BS112" s="771"/>
      <c r="BT112" s="771"/>
      <c r="BU112" s="771"/>
      <c r="BV112" s="771">
        <v>4355171</v>
      </c>
      <c r="BW112" s="771"/>
      <c r="BX112" s="771"/>
      <c r="BY112" s="771"/>
      <c r="BZ112" s="771"/>
      <c r="CA112" s="771">
        <v>4761493</v>
      </c>
      <c r="CB112" s="771"/>
      <c r="CC112" s="771"/>
      <c r="CD112" s="771"/>
      <c r="CE112" s="771"/>
      <c r="CF112" s="848">
        <v>74.5</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240786</v>
      </c>
      <c r="AB113" s="909"/>
      <c r="AC113" s="909"/>
      <c r="AD113" s="909"/>
      <c r="AE113" s="910"/>
      <c r="AF113" s="911">
        <v>253803</v>
      </c>
      <c r="AG113" s="909"/>
      <c r="AH113" s="909"/>
      <c r="AI113" s="909"/>
      <c r="AJ113" s="910"/>
      <c r="AK113" s="911">
        <v>266022</v>
      </c>
      <c r="AL113" s="909"/>
      <c r="AM113" s="909"/>
      <c r="AN113" s="909"/>
      <c r="AO113" s="910"/>
      <c r="AP113" s="912">
        <v>4.2</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479216</v>
      </c>
      <c r="BR113" s="771"/>
      <c r="BS113" s="771"/>
      <c r="BT113" s="771"/>
      <c r="BU113" s="771"/>
      <c r="BV113" s="771">
        <v>417429</v>
      </c>
      <c r="BW113" s="771"/>
      <c r="BX113" s="771"/>
      <c r="BY113" s="771"/>
      <c r="BZ113" s="771"/>
      <c r="CA113" s="771">
        <v>344030</v>
      </c>
      <c r="CB113" s="771"/>
      <c r="CC113" s="771"/>
      <c r="CD113" s="771"/>
      <c r="CE113" s="771"/>
      <c r="CF113" s="848">
        <v>5.4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60618</v>
      </c>
      <c r="AB114" s="784"/>
      <c r="AC114" s="784"/>
      <c r="AD114" s="784"/>
      <c r="AE114" s="785"/>
      <c r="AF114" s="786">
        <v>70994</v>
      </c>
      <c r="AG114" s="784"/>
      <c r="AH114" s="784"/>
      <c r="AI114" s="784"/>
      <c r="AJ114" s="785"/>
      <c r="AK114" s="786">
        <v>78345</v>
      </c>
      <c r="AL114" s="784"/>
      <c r="AM114" s="784"/>
      <c r="AN114" s="784"/>
      <c r="AO114" s="785"/>
      <c r="AP114" s="754">
        <v>1.2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2022137</v>
      </c>
      <c r="BR114" s="771"/>
      <c r="BS114" s="771"/>
      <c r="BT114" s="771"/>
      <c r="BU114" s="771"/>
      <c r="BV114" s="771">
        <v>1821218</v>
      </c>
      <c r="BW114" s="771"/>
      <c r="BX114" s="771"/>
      <c r="BY114" s="771"/>
      <c r="BZ114" s="771"/>
      <c r="CA114" s="771">
        <v>1681750</v>
      </c>
      <c r="CB114" s="771"/>
      <c r="CC114" s="771"/>
      <c r="CD114" s="771"/>
      <c r="CE114" s="771"/>
      <c r="CF114" s="848">
        <v>26.3</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3968</v>
      </c>
      <c r="AB115" s="909"/>
      <c r="AC115" s="909"/>
      <c r="AD115" s="909"/>
      <c r="AE115" s="910"/>
      <c r="AF115" s="911" t="s">
        <v>108</v>
      </c>
      <c r="AG115" s="909"/>
      <c r="AH115" s="909"/>
      <c r="AI115" s="909"/>
      <c r="AJ115" s="910"/>
      <c r="AK115" s="911" t="s">
        <v>108</v>
      </c>
      <c r="AL115" s="909"/>
      <c r="AM115" s="909"/>
      <c r="AN115" s="909"/>
      <c r="AO115" s="910"/>
      <c r="AP115" s="912" t="s">
        <v>108</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2140</v>
      </c>
      <c r="BR115" s="771"/>
      <c r="BS115" s="771"/>
      <c r="BT115" s="771"/>
      <c r="BU115" s="771"/>
      <c r="BV115" s="771">
        <v>1797</v>
      </c>
      <c r="BW115" s="771"/>
      <c r="BX115" s="771"/>
      <c r="BY115" s="771"/>
      <c r="BZ115" s="771"/>
      <c r="CA115" s="771">
        <v>1378</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715</v>
      </c>
      <c r="AB116" s="784"/>
      <c r="AC116" s="784"/>
      <c r="AD116" s="784"/>
      <c r="AE116" s="785"/>
      <c r="AF116" s="786">
        <v>3876</v>
      </c>
      <c r="AG116" s="784"/>
      <c r="AH116" s="784"/>
      <c r="AI116" s="784"/>
      <c r="AJ116" s="785"/>
      <c r="AK116" s="786">
        <v>1357</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1276542</v>
      </c>
      <c r="AB117" s="895"/>
      <c r="AC117" s="895"/>
      <c r="AD117" s="895"/>
      <c r="AE117" s="896"/>
      <c r="AF117" s="898">
        <v>1310123</v>
      </c>
      <c r="AG117" s="895"/>
      <c r="AH117" s="895"/>
      <c r="AI117" s="895"/>
      <c r="AJ117" s="896"/>
      <c r="AK117" s="898">
        <v>1320619</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282</v>
      </c>
      <c r="AG118" s="888"/>
      <c r="AH118" s="888"/>
      <c r="AI118" s="888"/>
      <c r="AJ118" s="889"/>
      <c r="AK118" s="890" t="s">
        <v>281</v>
      </c>
      <c r="AL118" s="888"/>
      <c r="AM118" s="888"/>
      <c r="AN118" s="888"/>
      <c r="AO118" s="889"/>
      <c r="AP118" s="891" t="s">
        <v>399</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428</v>
      </c>
      <c r="BP118" s="838"/>
      <c r="BQ118" s="857">
        <v>17297512</v>
      </c>
      <c r="BR118" s="858"/>
      <c r="BS118" s="858"/>
      <c r="BT118" s="858"/>
      <c r="BU118" s="858"/>
      <c r="BV118" s="858">
        <v>17781010</v>
      </c>
      <c r="BW118" s="858"/>
      <c r="BX118" s="858"/>
      <c r="BY118" s="858"/>
      <c r="BZ118" s="858"/>
      <c r="CA118" s="858">
        <v>18521669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4792435</v>
      </c>
      <c r="BR119" s="800"/>
      <c r="BS119" s="800"/>
      <c r="BT119" s="800"/>
      <c r="BU119" s="800"/>
      <c r="BV119" s="800">
        <v>4590216</v>
      </c>
      <c r="BW119" s="800"/>
      <c r="BX119" s="800"/>
      <c r="BY119" s="800"/>
      <c r="BZ119" s="800"/>
      <c r="CA119" s="800">
        <v>4525422</v>
      </c>
      <c r="CB119" s="800"/>
      <c r="CC119" s="800"/>
      <c r="CD119" s="800"/>
      <c r="CE119" s="800"/>
      <c r="CF119" s="861">
        <v>70.8</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372351</v>
      </c>
      <c r="BR120" s="771"/>
      <c r="BS120" s="771"/>
      <c r="BT120" s="771"/>
      <c r="BU120" s="771"/>
      <c r="BV120" s="771">
        <v>339520</v>
      </c>
      <c r="BW120" s="771"/>
      <c r="BX120" s="771"/>
      <c r="BY120" s="771"/>
      <c r="BZ120" s="771"/>
      <c r="CA120" s="771">
        <v>277484</v>
      </c>
      <c r="CB120" s="771"/>
      <c r="CC120" s="771"/>
      <c r="CD120" s="771"/>
      <c r="CE120" s="771"/>
      <c r="CF120" s="848">
        <v>4.3</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3911604</v>
      </c>
      <c r="DH120" s="800"/>
      <c r="DI120" s="800"/>
      <c r="DJ120" s="800"/>
      <c r="DK120" s="800"/>
      <c r="DL120" s="800">
        <v>4274606</v>
      </c>
      <c r="DM120" s="800"/>
      <c r="DN120" s="800"/>
      <c r="DO120" s="800"/>
      <c r="DP120" s="800"/>
      <c r="DQ120" s="800">
        <v>4690969</v>
      </c>
      <c r="DR120" s="800"/>
      <c r="DS120" s="800"/>
      <c r="DT120" s="800"/>
      <c r="DU120" s="800"/>
      <c r="DV120" s="801">
        <v>73.400000000000006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10072343</v>
      </c>
      <c r="BR121" s="858"/>
      <c r="BS121" s="858"/>
      <c r="BT121" s="858"/>
      <c r="BU121" s="858"/>
      <c r="BV121" s="858">
        <v>10538385</v>
      </c>
      <c r="BW121" s="858"/>
      <c r="BX121" s="858"/>
      <c r="BY121" s="858"/>
      <c r="BZ121" s="858"/>
      <c r="CA121" s="858">
        <v>10826512</v>
      </c>
      <c r="CB121" s="858"/>
      <c r="CC121" s="858"/>
      <c r="CD121" s="858"/>
      <c r="CE121" s="858"/>
      <c r="CF121" s="859">
        <v>169.4</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89238</v>
      </c>
      <c r="DH121" s="771"/>
      <c r="DI121" s="771"/>
      <c r="DJ121" s="771"/>
      <c r="DK121" s="771"/>
      <c r="DL121" s="771">
        <v>80565</v>
      </c>
      <c r="DM121" s="771"/>
      <c r="DN121" s="771"/>
      <c r="DO121" s="771"/>
      <c r="DP121" s="771"/>
      <c r="DQ121" s="771">
        <v>70524</v>
      </c>
      <c r="DR121" s="771"/>
      <c r="DS121" s="771"/>
      <c r="DT121" s="771"/>
      <c r="DU121" s="771"/>
      <c r="DV121" s="823">
        <v>1.1000000000000001</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439</v>
      </c>
      <c r="BP122" s="838"/>
      <c r="BQ122" s="839">
        <v>15237129</v>
      </c>
      <c r="BR122" s="840"/>
      <c r="BS122" s="840"/>
      <c r="BT122" s="840"/>
      <c r="BU122" s="840"/>
      <c r="BV122" s="840">
        <v>15468121</v>
      </c>
      <c r="BW122" s="840"/>
      <c r="BX122" s="840"/>
      <c r="BY122" s="840"/>
      <c r="BZ122" s="840"/>
      <c r="CA122" s="840">
        <v>15629418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32.6</v>
      </c>
      <c r="BR123" s="832"/>
      <c r="BS123" s="832"/>
      <c r="BT123" s="832"/>
      <c r="BU123" s="832"/>
      <c r="BV123" s="832">
        <v>36.9</v>
      </c>
      <c r="BW123" s="832"/>
      <c r="BX123" s="832"/>
      <c r="BY123" s="832"/>
      <c r="BZ123" s="832"/>
      <c r="CA123" s="832">
        <v>45.2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3968</v>
      </c>
      <c r="AB127" s="784"/>
      <c r="AC127" s="784"/>
      <c r="AD127" s="784"/>
      <c r="AE127" s="785"/>
      <c r="AF127" s="786" t="s">
        <v>441</v>
      </c>
      <c r="AG127" s="784"/>
      <c r="AH127" s="784"/>
      <c r="AI127" s="784"/>
      <c r="AJ127" s="785"/>
      <c r="AK127" s="786" t="s">
        <v>441</v>
      </c>
      <c r="AL127" s="784"/>
      <c r="AM127" s="784"/>
      <c r="AN127" s="784"/>
      <c r="AO127" s="785"/>
      <c r="AP127" s="754" t="s">
        <v>441</v>
      </c>
      <c r="AQ127" s="755"/>
      <c r="AR127" s="755"/>
      <c r="AS127" s="755"/>
      <c r="AT127" s="756"/>
      <c r="AU127" s="233"/>
      <c r="AV127" s="233"/>
      <c r="AW127" s="233"/>
      <c r="AX127" s="757" t="s">
        <v>451</v>
      </c>
      <c r="AY127" s="758"/>
      <c r="AZ127" s="758"/>
      <c r="BA127" s="758"/>
      <c r="BB127" s="758"/>
      <c r="BC127" s="758"/>
      <c r="BD127" s="758"/>
      <c r="BE127" s="759"/>
      <c r="BF127" s="760" t="s">
        <v>441</v>
      </c>
      <c r="BG127" s="761"/>
      <c r="BH127" s="761"/>
      <c r="BI127" s="761"/>
      <c r="BJ127" s="761"/>
      <c r="BK127" s="761"/>
      <c r="BL127" s="762"/>
      <c r="BM127" s="760">
        <v>13.98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2140</v>
      </c>
      <c r="DH127" s="820"/>
      <c r="DI127" s="820"/>
      <c r="DJ127" s="820"/>
      <c r="DK127" s="820"/>
      <c r="DL127" s="820">
        <v>1797</v>
      </c>
      <c r="DM127" s="820"/>
      <c r="DN127" s="820"/>
      <c r="DO127" s="820"/>
      <c r="DP127" s="820"/>
      <c r="DQ127" s="820">
        <v>1378</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37557</v>
      </c>
      <c r="AB128" s="724"/>
      <c r="AC128" s="724"/>
      <c r="AD128" s="724"/>
      <c r="AE128" s="725"/>
      <c r="AF128" s="726">
        <v>33060</v>
      </c>
      <c r="AG128" s="724"/>
      <c r="AH128" s="724"/>
      <c r="AI128" s="724"/>
      <c r="AJ128" s="725"/>
      <c r="AK128" s="726">
        <v>29536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441</v>
      </c>
      <c r="BG128" s="791"/>
      <c r="BH128" s="791"/>
      <c r="BI128" s="791"/>
      <c r="BJ128" s="791"/>
      <c r="BK128" s="791"/>
      <c r="BL128" s="792"/>
      <c r="BM128" s="790">
        <v>18.98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7080715</v>
      </c>
      <c r="AB129" s="784"/>
      <c r="AC129" s="784"/>
      <c r="AD129" s="784"/>
      <c r="AE129" s="785"/>
      <c r="AF129" s="786">
        <v>7072147</v>
      </c>
      <c r="AG129" s="784"/>
      <c r="AH129" s="784"/>
      <c r="AI129" s="784"/>
      <c r="AJ129" s="785"/>
      <c r="AK129" s="786">
        <v>7189267</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772809</v>
      </c>
      <c r="AB130" s="784"/>
      <c r="AC130" s="784"/>
      <c r="AD130" s="784"/>
      <c r="AE130" s="785"/>
      <c r="AF130" s="786">
        <v>804680</v>
      </c>
      <c r="AG130" s="784"/>
      <c r="AH130" s="784"/>
      <c r="AI130" s="784"/>
      <c r="AJ130" s="785"/>
      <c r="AK130" s="786">
        <v>797531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45.2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6307906</v>
      </c>
      <c r="AB131" s="717"/>
      <c r="AC131" s="717"/>
      <c r="AD131" s="717"/>
      <c r="AE131" s="718"/>
      <c r="AF131" s="719">
        <v>6267467</v>
      </c>
      <c r="AG131" s="717"/>
      <c r="AH131" s="717"/>
      <c r="AI131" s="717"/>
      <c r="AJ131" s="718"/>
      <c r="AK131" s="719">
        <v>6391736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7.3903447509999998</v>
      </c>
      <c r="AB132" s="740"/>
      <c r="AC132" s="740"/>
      <c r="AD132" s="740"/>
      <c r="AE132" s="741"/>
      <c r="AF132" s="742">
        <v>7.5370640160000004</v>
      </c>
      <c r="AG132" s="740"/>
      <c r="AH132" s="740"/>
      <c r="AI132" s="740"/>
      <c r="AJ132" s="741"/>
      <c r="AK132" s="742">
        <v>7.721720672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8.1</v>
      </c>
      <c r="AB133" s="749"/>
      <c r="AC133" s="749"/>
      <c r="AD133" s="749"/>
      <c r="AE133" s="750"/>
      <c r="AF133" s="748">
        <v>7.5</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2223659</v>
      </c>
      <c r="L9" s="264">
        <v>81686</v>
      </c>
      <c r="M9" s="265">
        <v>71916</v>
      </c>
      <c r="N9" s="266">
        <v>13.6</v>
      </c>
    </row>
    <row r="10" spans="1:16">
      <c r="A10" s="248"/>
      <c r="B10" s="244"/>
      <c r="C10" s="244"/>
      <c r="D10" s="244"/>
      <c r="E10" s="244"/>
      <c r="F10" s="244"/>
      <c r="G10" s="1133" t="s">
        <v>473</v>
      </c>
      <c r="H10" s="1134"/>
      <c r="I10" s="1134"/>
      <c r="J10" s="1135"/>
      <c r="K10" s="267">
        <v>211923</v>
      </c>
      <c r="L10" s="268">
        <v>7785</v>
      </c>
      <c r="M10" s="269">
        <v>7911</v>
      </c>
      <c r="N10" s="270">
        <v>-1.6</v>
      </c>
    </row>
    <row r="11" spans="1:16" ht="13.5" customHeight="1">
      <c r="A11" s="248"/>
      <c r="B11" s="244"/>
      <c r="C11" s="244"/>
      <c r="D11" s="244"/>
      <c r="E11" s="244"/>
      <c r="F11" s="244"/>
      <c r="G11" s="1133" t="s">
        <v>474</v>
      </c>
      <c r="H11" s="1134"/>
      <c r="I11" s="1134"/>
      <c r="J11" s="1135"/>
      <c r="K11" s="267">
        <v>17618</v>
      </c>
      <c r="L11" s="268">
        <v>647</v>
      </c>
      <c r="M11" s="269">
        <v>7787</v>
      </c>
      <c r="N11" s="270">
        <v>-91.7</v>
      </c>
    </row>
    <row r="12" spans="1:16" ht="13.5" customHeight="1">
      <c r="A12" s="248"/>
      <c r="B12" s="244"/>
      <c r="C12" s="244"/>
      <c r="D12" s="244"/>
      <c r="E12" s="244"/>
      <c r="F12" s="244"/>
      <c r="G12" s="1133" t="s">
        <v>475</v>
      </c>
      <c r="H12" s="1134"/>
      <c r="I12" s="1134"/>
      <c r="J12" s="1135"/>
      <c r="K12" s="267" t="s">
        <v>476</v>
      </c>
      <c r="L12" s="268" t="s">
        <v>476</v>
      </c>
      <c r="M12" s="269">
        <v>906</v>
      </c>
      <c r="N12" s="270" t="s">
        <v>476</v>
      </c>
    </row>
    <row r="13" spans="1:16" ht="13.5" customHeight="1">
      <c r="A13" s="248"/>
      <c r="B13" s="244"/>
      <c r="C13" s="244"/>
      <c r="D13" s="244"/>
      <c r="E13" s="244"/>
      <c r="F13" s="244"/>
      <c r="G13" s="1133" t="s">
        <v>477</v>
      </c>
      <c r="H13" s="1134"/>
      <c r="I13" s="1134"/>
      <c r="J13" s="1135"/>
      <c r="K13" s="267" t="s">
        <v>476</v>
      </c>
      <c r="L13" s="268" t="s">
        <v>476</v>
      </c>
      <c r="M13" s="269">
        <v>13</v>
      </c>
      <c r="N13" s="270" t="s">
        <v>476</v>
      </c>
    </row>
    <row r="14" spans="1:16" ht="13.5" customHeight="1">
      <c r="A14" s="248"/>
      <c r="B14" s="244"/>
      <c r="C14" s="244"/>
      <c r="D14" s="244"/>
      <c r="E14" s="244"/>
      <c r="F14" s="244"/>
      <c r="G14" s="1133" t="s">
        <v>478</v>
      </c>
      <c r="H14" s="1134"/>
      <c r="I14" s="1134"/>
      <c r="J14" s="1135"/>
      <c r="K14" s="267">
        <v>137668</v>
      </c>
      <c r="L14" s="268">
        <v>5057</v>
      </c>
      <c r="M14" s="269">
        <v>3077</v>
      </c>
      <c r="N14" s="270">
        <v>64.3</v>
      </c>
    </row>
    <row r="15" spans="1:16" ht="13.5" customHeight="1">
      <c r="A15" s="248"/>
      <c r="B15" s="244"/>
      <c r="C15" s="244"/>
      <c r="D15" s="244"/>
      <c r="E15" s="244"/>
      <c r="F15" s="244"/>
      <c r="G15" s="1133" t="s">
        <v>479</v>
      </c>
      <c r="H15" s="1134"/>
      <c r="I15" s="1134"/>
      <c r="J15" s="1135"/>
      <c r="K15" s="267">
        <v>60314</v>
      </c>
      <c r="L15" s="268">
        <v>2216</v>
      </c>
      <c r="M15" s="269">
        <v>1653</v>
      </c>
      <c r="N15" s="270">
        <v>34.1</v>
      </c>
    </row>
    <row r="16" spans="1:16">
      <c r="A16" s="248"/>
      <c r="B16" s="244"/>
      <c r="C16" s="244"/>
      <c r="D16" s="244"/>
      <c r="E16" s="244"/>
      <c r="F16" s="244"/>
      <c r="G16" s="1136" t="s">
        <v>480</v>
      </c>
      <c r="H16" s="1137"/>
      <c r="I16" s="1137"/>
      <c r="J16" s="1138"/>
      <c r="K16" s="268">
        <v>-217500</v>
      </c>
      <c r="L16" s="268">
        <v>-7990</v>
      </c>
      <c r="M16" s="269">
        <v>-7483</v>
      </c>
      <c r="N16" s="270">
        <v>6.8</v>
      </c>
    </row>
    <row r="17" spans="1:16">
      <c r="A17" s="248"/>
      <c r="B17" s="244"/>
      <c r="C17" s="244"/>
      <c r="D17" s="244"/>
      <c r="E17" s="244"/>
      <c r="F17" s="244"/>
      <c r="G17" s="1136" t="s">
        <v>165</v>
      </c>
      <c r="H17" s="1137"/>
      <c r="I17" s="1137"/>
      <c r="J17" s="1138"/>
      <c r="K17" s="268">
        <v>2433682</v>
      </c>
      <c r="L17" s="268">
        <v>89401</v>
      </c>
      <c r="M17" s="269">
        <v>85779</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8.4499999999999993</v>
      </c>
      <c r="L21" s="281">
        <v>8.2100000000000009</v>
      </c>
      <c r="M21" s="282">
        <v>0.24</v>
      </c>
      <c r="N21" s="249"/>
      <c r="O21" s="283"/>
      <c r="P21" s="279"/>
    </row>
    <row r="22" spans="1:16" s="284" customFormat="1">
      <c r="A22" s="279"/>
      <c r="B22" s="249"/>
      <c r="C22" s="249"/>
      <c r="D22" s="249"/>
      <c r="E22" s="249"/>
      <c r="F22" s="249"/>
      <c r="G22" s="1130" t="s">
        <v>486</v>
      </c>
      <c r="H22" s="1131"/>
      <c r="I22" s="1131"/>
      <c r="J22" s="1132"/>
      <c r="K22" s="285">
        <v>102.4</v>
      </c>
      <c r="L22" s="286">
        <v>97</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490</v>
      </c>
      <c r="H32" s="1122"/>
      <c r="I32" s="1122"/>
      <c r="J32" s="1123"/>
      <c r="K32" s="294">
        <v>974895</v>
      </c>
      <c r="L32" s="294">
        <v>35813</v>
      </c>
      <c r="M32" s="295">
        <v>51963</v>
      </c>
      <c r="N32" s="296">
        <v>-31.1</v>
      </c>
    </row>
    <row r="33" spans="1:16" ht="13.5" customHeight="1">
      <c r="A33" s="248"/>
      <c r="B33" s="244"/>
      <c r="C33" s="244"/>
      <c r="D33" s="244"/>
      <c r="E33" s="244"/>
      <c r="F33" s="244"/>
      <c r="G33" s="1121" t="s">
        <v>491</v>
      </c>
      <c r="H33" s="1122"/>
      <c r="I33" s="1122"/>
      <c r="J33" s="1123"/>
      <c r="K33" s="294" t="s">
        <v>476</v>
      </c>
      <c r="L33" s="294" t="s">
        <v>476</v>
      </c>
      <c r="M33" s="295" t="s">
        <v>476</v>
      </c>
      <c r="N33" s="296" t="s">
        <v>476</v>
      </c>
    </row>
    <row r="34" spans="1:16" ht="27" customHeight="1">
      <c r="A34" s="248"/>
      <c r="B34" s="244"/>
      <c r="C34" s="244"/>
      <c r="D34" s="244"/>
      <c r="E34" s="244"/>
      <c r="F34" s="244"/>
      <c r="G34" s="1121" t="s">
        <v>492</v>
      </c>
      <c r="H34" s="1122"/>
      <c r="I34" s="1122"/>
      <c r="J34" s="1123"/>
      <c r="K34" s="294" t="s">
        <v>476</v>
      </c>
      <c r="L34" s="294" t="s">
        <v>476</v>
      </c>
      <c r="M34" s="295">
        <v>71</v>
      </c>
      <c r="N34" s="296" t="s">
        <v>476</v>
      </c>
    </row>
    <row r="35" spans="1:16" ht="27" customHeight="1">
      <c r="A35" s="248"/>
      <c r="B35" s="244"/>
      <c r="C35" s="244"/>
      <c r="D35" s="244"/>
      <c r="E35" s="244"/>
      <c r="F35" s="244"/>
      <c r="G35" s="1121" t="s">
        <v>493</v>
      </c>
      <c r="H35" s="1122"/>
      <c r="I35" s="1122"/>
      <c r="J35" s="1123"/>
      <c r="K35" s="294">
        <v>266022</v>
      </c>
      <c r="L35" s="294">
        <v>9772</v>
      </c>
      <c r="M35" s="295">
        <v>20847</v>
      </c>
      <c r="N35" s="296">
        <v>-53.1</v>
      </c>
    </row>
    <row r="36" spans="1:16" ht="27" customHeight="1">
      <c r="A36" s="248"/>
      <c r="B36" s="244"/>
      <c r="C36" s="244"/>
      <c r="D36" s="244"/>
      <c r="E36" s="244"/>
      <c r="F36" s="244"/>
      <c r="G36" s="1121" t="s">
        <v>494</v>
      </c>
      <c r="H36" s="1122"/>
      <c r="I36" s="1122"/>
      <c r="J36" s="1123"/>
      <c r="K36" s="294">
        <v>78345</v>
      </c>
      <c r="L36" s="294">
        <v>2878</v>
      </c>
      <c r="M36" s="295">
        <v>3529</v>
      </c>
      <c r="N36" s="296">
        <v>-18.399999999999999</v>
      </c>
    </row>
    <row r="37" spans="1:16" ht="13.5" customHeight="1">
      <c r="A37" s="248"/>
      <c r="B37" s="244"/>
      <c r="C37" s="244"/>
      <c r="D37" s="244"/>
      <c r="E37" s="244"/>
      <c r="F37" s="244"/>
      <c r="G37" s="1121" t="s">
        <v>495</v>
      </c>
      <c r="H37" s="1122"/>
      <c r="I37" s="1122"/>
      <c r="J37" s="1123"/>
      <c r="K37" s="294" t="s">
        <v>476</v>
      </c>
      <c r="L37" s="294" t="s">
        <v>476</v>
      </c>
      <c r="M37" s="295">
        <v>828</v>
      </c>
      <c r="N37" s="296" t="s">
        <v>476</v>
      </c>
    </row>
    <row r="38" spans="1:16" ht="27" customHeight="1">
      <c r="A38" s="248"/>
      <c r="B38" s="244"/>
      <c r="C38" s="244"/>
      <c r="D38" s="244"/>
      <c r="E38" s="244"/>
      <c r="F38" s="244"/>
      <c r="G38" s="1124" t="s">
        <v>496</v>
      </c>
      <c r="H38" s="1125"/>
      <c r="I38" s="1125"/>
      <c r="J38" s="1126"/>
      <c r="K38" s="297">
        <v>1357</v>
      </c>
      <c r="L38" s="297">
        <v>50</v>
      </c>
      <c r="M38" s="298">
        <v>6</v>
      </c>
      <c r="N38" s="299">
        <v>733.3</v>
      </c>
      <c r="O38" s="293"/>
    </row>
    <row r="39" spans="1:16">
      <c r="A39" s="248"/>
      <c r="B39" s="244"/>
      <c r="C39" s="244"/>
      <c r="D39" s="244"/>
      <c r="E39" s="244"/>
      <c r="F39" s="244"/>
      <c r="G39" s="1124" t="s">
        <v>497</v>
      </c>
      <c r="H39" s="1125"/>
      <c r="I39" s="1125"/>
      <c r="J39" s="1126"/>
      <c r="K39" s="300">
        <v>-29536</v>
      </c>
      <c r="L39" s="300">
        <v>-1085</v>
      </c>
      <c r="M39" s="301">
        <v>-4386</v>
      </c>
      <c r="N39" s="302">
        <v>-75.3</v>
      </c>
      <c r="O39" s="293"/>
    </row>
    <row r="40" spans="1:16" ht="27" customHeight="1">
      <c r="A40" s="248"/>
      <c r="B40" s="244"/>
      <c r="C40" s="244"/>
      <c r="D40" s="244"/>
      <c r="E40" s="244"/>
      <c r="F40" s="244"/>
      <c r="G40" s="1121" t="s">
        <v>498</v>
      </c>
      <c r="H40" s="1122"/>
      <c r="I40" s="1122"/>
      <c r="J40" s="1123"/>
      <c r="K40" s="300">
        <v>-797531</v>
      </c>
      <c r="L40" s="300">
        <v>-29297</v>
      </c>
      <c r="M40" s="301">
        <v>-50220</v>
      </c>
      <c r="N40" s="302">
        <v>-41.7</v>
      </c>
      <c r="O40" s="293"/>
    </row>
    <row r="41" spans="1:16">
      <c r="A41" s="248"/>
      <c r="B41" s="244"/>
      <c r="C41" s="244"/>
      <c r="D41" s="244"/>
      <c r="E41" s="244"/>
      <c r="F41" s="244"/>
      <c r="G41" s="1127" t="s">
        <v>276</v>
      </c>
      <c r="H41" s="1128"/>
      <c r="I41" s="1128"/>
      <c r="J41" s="1129"/>
      <c r="K41" s="294">
        <v>493552</v>
      </c>
      <c r="L41" s="300">
        <v>18131</v>
      </c>
      <c r="M41" s="301">
        <v>22638</v>
      </c>
      <c r="N41" s="302">
        <v>-19.899999999999999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467</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1194284</v>
      </c>
      <c r="J51" s="320">
        <v>41661</v>
      </c>
      <c r="K51" s="321">
        <v>-59.2</v>
      </c>
      <c r="L51" s="322">
        <v>67201</v>
      </c>
      <c r="M51" s="323">
        <v>-14.6</v>
      </c>
      <c r="N51" s="324">
        <v>-44.6</v>
      </c>
    </row>
    <row r="52" spans="1:14">
      <c r="A52" s="248"/>
      <c r="B52" s="244"/>
      <c r="C52" s="244"/>
      <c r="D52" s="244"/>
      <c r="E52" s="244"/>
      <c r="F52" s="244"/>
      <c r="G52" s="325"/>
      <c r="H52" s="326" t="s">
        <v>509</v>
      </c>
      <c r="I52" s="327">
        <v>839235</v>
      </c>
      <c r="J52" s="328">
        <v>29275</v>
      </c>
      <c r="K52" s="329">
        <v>-12</v>
      </c>
      <c r="L52" s="330">
        <v>35210</v>
      </c>
      <c r="M52" s="331">
        <v>-7.6</v>
      </c>
      <c r="N52" s="332">
        <v>-4.4000000000000004</v>
      </c>
    </row>
    <row r="53" spans="1:14">
      <c r="A53" s="248"/>
      <c r="B53" s="244"/>
      <c r="C53" s="244"/>
      <c r="D53" s="244"/>
      <c r="E53" s="244"/>
      <c r="F53" s="244"/>
      <c r="G53" s="310" t="s">
        <v>510</v>
      </c>
      <c r="H53" s="311"/>
      <c r="I53" s="319">
        <v>1150164</v>
      </c>
      <c r="J53" s="320">
        <v>40321</v>
      </c>
      <c r="K53" s="321">
        <v>-3.2</v>
      </c>
      <c r="L53" s="322">
        <v>75709</v>
      </c>
      <c r="M53" s="323">
        <v>12.7</v>
      </c>
      <c r="N53" s="324">
        <v>-15.9</v>
      </c>
    </row>
    <row r="54" spans="1:14">
      <c r="A54" s="248"/>
      <c r="B54" s="244"/>
      <c r="C54" s="244"/>
      <c r="D54" s="244"/>
      <c r="E54" s="244"/>
      <c r="F54" s="244"/>
      <c r="G54" s="325"/>
      <c r="H54" s="326" t="s">
        <v>509</v>
      </c>
      <c r="I54" s="327">
        <v>330365</v>
      </c>
      <c r="J54" s="328">
        <v>11582</v>
      </c>
      <c r="K54" s="329">
        <v>-60.4</v>
      </c>
      <c r="L54" s="330">
        <v>35212</v>
      </c>
      <c r="M54" s="331">
        <v>0</v>
      </c>
      <c r="N54" s="332">
        <v>-60.4</v>
      </c>
    </row>
    <row r="55" spans="1:14">
      <c r="A55" s="248"/>
      <c r="B55" s="244"/>
      <c r="C55" s="244"/>
      <c r="D55" s="244"/>
      <c r="E55" s="244"/>
      <c r="F55" s="244"/>
      <c r="G55" s="310" t="s">
        <v>511</v>
      </c>
      <c r="H55" s="311"/>
      <c r="I55" s="319">
        <v>2071024</v>
      </c>
      <c r="J55" s="320">
        <v>73311</v>
      </c>
      <c r="K55" s="321">
        <v>81.8</v>
      </c>
      <c r="L55" s="322">
        <v>90961</v>
      </c>
      <c r="M55" s="323">
        <v>20.100000000000001</v>
      </c>
      <c r="N55" s="324">
        <v>61.7</v>
      </c>
    </row>
    <row r="56" spans="1:14">
      <c r="A56" s="248"/>
      <c r="B56" s="244"/>
      <c r="C56" s="244"/>
      <c r="D56" s="244"/>
      <c r="E56" s="244"/>
      <c r="F56" s="244"/>
      <c r="G56" s="325"/>
      <c r="H56" s="326" t="s">
        <v>509</v>
      </c>
      <c r="I56" s="327">
        <v>952233</v>
      </c>
      <c r="J56" s="328">
        <v>33707</v>
      </c>
      <c r="K56" s="329">
        <v>191</v>
      </c>
      <c r="L56" s="330">
        <v>37720</v>
      </c>
      <c r="M56" s="331">
        <v>7.1</v>
      </c>
      <c r="N56" s="332">
        <v>183.9</v>
      </c>
    </row>
    <row r="57" spans="1:14">
      <c r="A57" s="248"/>
      <c r="B57" s="244"/>
      <c r="C57" s="244"/>
      <c r="D57" s="244"/>
      <c r="E57" s="244"/>
      <c r="F57" s="244"/>
      <c r="G57" s="310" t="s">
        <v>512</v>
      </c>
      <c r="H57" s="311"/>
      <c r="I57" s="319">
        <v>1333842</v>
      </c>
      <c r="J57" s="320">
        <v>48009</v>
      </c>
      <c r="K57" s="321">
        <v>-34.5</v>
      </c>
      <c r="L57" s="322">
        <v>106614</v>
      </c>
      <c r="M57" s="323">
        <v>17.2</v>
      </c>
      <c r="N57" s="324">
        <v>-51.7</v>
      </c>
    </row>
    <row r="58" spans="1:14">
      <c r="A58" s="248"/>
      <c r="B58" s="244"/>
      <c r="C58" s="244"/>
      <c r="D58" s="244"/>
      <c r="E58" s="244"/>
      <c r="F58" s="244"/>
      <c r="G58" s="325"/>
      <c r="H58" s="326" t="s">
        <v>509</v>
      </c>
      <c r="I58" s="327">
        <v>302768</v>
      </c>
      <c r="J58" s="328">
        <v>10898</v>
      </c>
      <c r="K58" s="329">
        <v>-67.7</v>
      </c>
      <c r="L58" s="330">
        <v>45545</v>
      </c>
      <c r="M58" s="331">
        <v>20.7</v>
      </c>
      <c r="N58" s="332">
        <v>-88.4</v>
      </c>
    </row>
    <row r="59" spans="1:14">
      <c r="A59" s="248"/>
      <c r="B59" s="244"/>
      <c r="C59" s="244"/>
      <c r="D59" s="244"/>
      <c r="E59" s="244"/>
      <c r="F59" s="244"/>
      <c r="G59" s="310" t="s">
        <v>513</v>
      </c>
      <c r="H59" s="311"/>
      <c r="I59" s="319">
        <v>1646179</v>
      </c>
      <c r="J59" s="320">
        <v>60472</v>
      </c>
      <c r="K59" s="321">
        <v>26</v>
      </c>
      <c r="L59" s="322">
        <v>81768</v>
      </c>
      <c r="M59" s="323">
        <v>-23.3</v>
      </c>
      <c r="N59" s="324">
        <v>49.3</v>
      </c>
    </row>
    <row r="60" spans="1:14">
      <c r="A60" s="248"/>
      <c r="B60" s="244"/>
      <c r="C60" s="244"/>
      <c r="D60" s="244"/>
      <c r="E60" s="244"/>
      <c r="F60" s="244"/>
      <c r="G60" s="325"/>
      <c r="H60" s="326" t="s">
        <v>509</v>
      </c>
      <c r="I60" s="333">
        <v>521791</v>
      </c>
      <c r="J60" s="328">
        <v>19168</v>
      </c>
      <c r="K60" s="329">
        <v>75.900000000000006</v>
      </c>
      <c r="L60" s="330">
        <v>37917</v>
      </c>
      <c r="M60" s="331">
        <v>-16.7</v>
      </c>
      <c r="N60" s="332">
        <v>92.6</v>
      </c>
    </row>
    <row r="61" spans="1:14">
      <c r="A61" s="248"/>
      <c r="B61" s="244"/>
      <c r="C61" s="244"/>
      <c r="D61" s="244"/>
      <c r="E61" s="244"/>
      <c r="F61" s="244"/>
      <c r="G61" s="310" t="s">
        <v>514</v>
      </c>
      <c r="H61" s="334"/>
      <c r="I61" s="335">
        <v>1479099</v>
      </c>
      <c r="J61" s="336">
        <v>52755</v>
      </c>
      <c r="K61" s="337">
        <v>2.2000000000000002</v>
      </c>
      <c r="L61" s="338">
        <v>84451</v>
      </c>
      <c r="M61" s="339">
        <v>2.4</v>
      </c>
      <c r="N61" s="324">
        <v>-0.2</v>
      </c>
    </row>
    <row r="62" spans="1:14">
      <c r="A62" s="248"/>
      <c r="B62" s="244"/>
      <c r="C62" s="244"/>
      <c r="D62" s="244"/>
      <c r="E62" s="244"/>
      <c r="F62" s="244"/>
      <c r="G62" s="325"/>
      <c r="H62" s="326" t="s">
        <v>509</v>
      </c>
      <c r="I62" s="327">
        <v>589278</v>
      </c>
      <c r="J62" s="328">
        <v>20926</v>
      </c>
      <c r="K62" s="329">
        <v>25.4</v>
      </c>
      <c r="L62" s="330">
        <v>38321</v>
      </c>
      <c r="M62" s="331">
        <v>0.7</v>
      </c>
      <c r="N62" s="332">
        <v>24.7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31.23</v>
      </c>
      <c r="G47" s="12">
        <v>28.39</v>
      </c>
      <c r="H47" s="12">
        <v>28.12</v>
      </c>
      <c r="I47" s="12">
        <v>26.79</v>
      </c>
      <c r="J47" s="13">
        <v>26.58</v>
      </c>
    </row>
    <row r="48" spans="2:10" ht="57.75" customHeight="1">
      <c r="B48" s="14"/>
      <c r="C48" s="1141" t="s">
        <v>4</v>
      </c>
      <c r="D48" s="1141"/>
      <c r="E48" s="1142"/>
      <c r="F48" s="15">
        <v>4.1100000000000003</v>
      </c>
      <c r="G48" s="16">
        <v>2.52</v>
      </c>
      <c r="H48" s="16">
        <v>2.48</v>
      </c>
      <c r="I48" s="16">
        <v>1.71</v>
      </c>
      <c r="J48" s="17">
        <v>1.2</v>
      </c>
    </row>
    <row r="49" spans="2:10" ht="57.75" customHeight="1" thickBot="1">
      <c r="B49" s="18"/>
      <c r="C49" s="1143" t="s">
        <v>5</v>
      </c>
      <c r="D49" s="1143"/>
      <c r="E49" s="1144"/>
      <c r="F49" s="19" t="s">
        <v>521</v>
      </c>
      <c r="G49" s="20" t="s">
        <v>522</v>
      </c>
      <c r="H49" s="20">
        <v>0.08</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2017-02-22T02:49:52Z</cp:lastPrinted>
  <dcterms:created xsi:type="dcterms:W3CDTF">2017-02-15T21:37:49Z</dcterms:created>
  <dcterms:modified xsi:type="dcterms:W3CDTF">2017-03-17T02:04:21Z</dcterms:modified>
</cp:coreProperties>
</file>