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40 総務課［共有］\01 行政係\統計業務\令和６年度\統計業務\21-竹原市統計書Ｒ６\★R6統計書HP掲載用\HP用\"/>
    </mc:Choice>
  </mc:AlternateContent>
  <bookViews>
    <workbookView xWindow="-12" yWindow="5976" windowWidth="19260" windowHeight="6012" firstSheet="2" activeTab="3"/>
  </bookViews>
  <sheets>
    <sheet name="産業別15歳以上就業者数の推移" sheetId="1" r:id="rId1"/>
    <sheet name="産業別15歳以上就業者数の推移２" sheetId="5" r:id="rId2"/>
    <sheet name="労働力状態，男女別１５歳以上人口の推移" sheetId="2" r:id="rId3"/>
    <sheet name="労働力状態，年齢，男女別１５歳以上人口" sheetId="4" r:id="rId4"/>
    <sheet name="産業，年齢，男女別１５歳以上就業者数" sheetId="3" r:id="rId5"/>
  </sheets>
  <definedNames>
    <definedName name="_xlnm.Print_Area" localSheetId="0">産業別15歳以上就業者数の推移!$A$1:$G$39</definedName>
    <definedName name="_xlnm.Print_Area" localSheetId="1">産業別15歳以上就業者数の推移２!$A$1:$G$41</definedName>
  </definedNames>
  <calcPr calcId="162913"/>
</workbook>
</file>

<file path=xl/calcChain.xml><?xml version="1.0" encoding="utf-8"?>
<calcChain xmlns="http://schemas.openxmlformats.org/spreadsheetml/2006/main">
  <c r="E59" i="3" l="1"/>
  <c r="E47" i="3"/>
  <c r="E30" i="3"/>
  <c r="E9" i="3"/>
  <c r="E61" i="3"/>
  <c r="E60" i="3"/>
  <c r="E58" i="3"/>
  <c r="E57" i="3"/>
  <c r="E56" i="3"/>
  <c r="E55" i="3"/>
  <c r="E54" i="3"/>
  <c r="E53" i="3"/>
  <c r="E52" i="3"/>
  <c r="E51" i="3"/>
  <c r="E50" i="3"/>
  <c r="E49" i="3"/>
  <c r="E46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29" i="3"/>
  <c r="E27" i="3"/>
  <c r="E26" i="3"/>
  <c r="E25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7" i="3"/>
  <c r="E37" i="5" l="1"/>
  <c r="E36" i="5"/>
  <c r="E35" i="5"/>
  <c r="G33" i="5"/>
  <c r="G20" i="5"/>
  <c r="G18" i="5" s="1"/>
  <c r="G21" i="5"/>
  <c r="G22" i="5"/>
  <c r="G23" i="5"/>
  <c r="G24" i="5"/>
  <c r="G25" i="5"/>
  <c r="G26" i="5"/>
  <c r="G27" i="5"/>
  <c r="G28" i="5"/>
  <c r="G29" i="5"/>
  <c r="G30" i="5"/>
  <c r="G31" i="5"/>
  <c r="G32" i="5"/>
  <c r="G19" i="5"/>
  <c r="G17" i="5"/>
  <c r="G16" i="5"/>
  <c r="D14" i="5"/>
  <c r="G12" i="5"/>
  <c r="G13" i="5"/>
  <c r="G11" i="5"/>
  <c r="G10" i="5" s="1"/>
  <c r="E18" i="5"/>
  <c r="E14" i="5"/>
  <c r="E10" i="5"/>
  <c r="B37" i="5"/>
  <c r="B36" i="5"/>
  <c r="B35" i="5"/>
  <c r="F18" i="5"/>
  <c r="G14" i="5"/>
  <c r="F14" i="5"/>
  <c r="F10" i="5"/>
  <c r="C18" i="5"/>
  <c r="C14" i="5"/>
  <c r="C10" i="5"/>
  <c r="D12" i="5"/>
  <c r="D13" i="5"/>
  <c r="D16" i="5"/>
  <c r="D17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11" i="5"/>
  <c r="G10" i="1"/>
  <c r="F10" i="1"/>
  <c r="E10" i="1"/>
  <c r="D29" i="1"/>
  <c r="D28" i="1"/>
  <c r="D30" i="1"/>
  <c r="D26" i="1"/>
  <c r="D24" i="1"/>
  <c r="D20" i="1"/>
  <c r="G8" i="5" l="1"/>
  <c r="F8" i="5"/>
  <c r="C8" i="5"/>
  <c r="D18" i="5"/>
  <c r="D10" i="5"/>
  <c r="G8" i="2"/>
  <c r="B8" i="2"/>
  <c r="C8" i="2"/>
  <c r="D8" i="2"/>
  <c r="E8" i="2"/>
  <c r="F8" i="2"/>
  <c r="B37" i="1"/>
  <c r="B36" i="1"/>
  <c r="B35" i="1"/>
  <c r="D10" i="1"/>
  <c r="D11" i="1"/>
  <c r="D13" i="1"/>
  <c r="D14" i="1"/>
  <c r="D16" i="1"/>
  <c r="D17" i="1"/>
  <c r="D18" i="1"/>
  <c r="D19" i="1"/>
  <c r="D21" i="1"/>
  <c r="D22" i="1"/>
  <c r="D23" i="1"/>
  <c r="D31" i="1"/>
  <c r="D32" i="1"/>
  <c r="D33" i="1"/>
  <c r="D8" i="1"/>
  <c r="E18" i="1"/>
  <c r="E37" i="1" s="1"/>
  <c r="E14" i="1"/>
  <c r="E36" i="1"/>
  <c r="E35" i="1"/>
  <c r="F18" i="1"/>
  <c r="G18" i="1"/>
  <c r="F14" i="1"/>
  <c r="G14" i="1"/>
  <c r="D8" i="5" l="1"/>
</calcChain>
</file>

<file path=xl/sharedStrings.xml><?xml version="1.0" encoding="utf-8"?>
<sst xmlns="http://schemas.openxmlformats.org/spreadsheetml/2006/main" count="499" uniqueCount="159">
  <si>
    <t>区分</t>
    <rPh sb="0" eb="2">
      <t>クブン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</si>
  <si>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</si>
  <si>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</si>
  <si>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</si>
  <si>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</si>
  <si>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漁業</t>
    <rPh sb="0" eb="2">
      <t>ギョギョウ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</si>
  <si>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</si>
  <si>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</si>
  <si>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</si>
  <si>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</si>
  <si>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卸売・小売業</t>
    <rPh sb="0" eb="2">
      <t>オロシウ</t>
    </rPh>
    <rPh sb="3" eb="5">
      <t>コウリ</t>
    </rPh>
    <rPh sb="5" eb="6">
      <t>ギョウ</t>
    </rPh>
    <phoneticPr fontId="3"/>
  </si>
  <si>
    <t>医療・福祉</t>
    <rPh sb="0" eb="2">
      <t>イリョウ</t>
    </rPh>
    <rPh sb="3" eb="5">
      <t>フクシ</t>
    </rPh>
    <phoneticPr fontId="3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</si>
  <si>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</si>
  <si>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</si>
  <si>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公務（他に分類されないもの）</t>
    <rPh sb="0" eb="2">
      <t>コウム</t>
    </rPh>
    <rPh sb="3" eb="4">
      <t>タ</t>
    </rPh>
    <rPh sb="5" eb="7">
      <t>ブンルイ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</si>
  <si>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</si>
  <si>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電気・ガス・熱供給・水道業</t>
    <rPh sb="0" eb="2">
      <t>デンキ</t>
    </rPh>
    <rPh sb="10" eb="13">
      <t>スイドウギョウ</t>
    </rPh>
    <phoneticPr fontId="3"/>
  </si>
  <si>
    <t>複合サービス事業</t>
    <rPh sb="0" eb="2">
      <t>フクゴウ</t>
    </rPh>
    <rPh sb="6" eb="8">
      <t>ジギョウ</t>
    </rPh>
    <phoneticPr fontId="3"/>
  </si>
  <si>
    <t>－</t>
    <phoneticPr fontId="3"/>
  </si>
  <si>
    <t>産業分類の割合</t>
    <rPh sb="0" eb="2">
      <t>サンギョウ</t>
    </rPh>
    <rPh sb="2" eb="4">
      <t>ブンルイ</t>
    </rPh>
    <rPh sb="5" eb="7">
      <t>ワリアイ</t>
    </rPh>
    <phoneticPr fontId="3"/>
  </si>
  <si>
    <t>（単位　人）</t>
    <rPh sb="1" eb="3">
      <t>タンイ</t>
    </rPh>
    <rPh sb="4" eb="5">
      <t>ニン</t>
    </rPh>
    <phoneticPr fontId="3"/>
  </si>
  <si>
    <t>－</t>
    <phoneticPr fontId="3"/>
  </si>
  <si>
    <t xml:space="preserve">  労働力人口</t>
    <rPh sb="2" eb="5">
      <t>ロウドウリョク</t>
    </rPh>
    <rPh sb="5" eb="7">
      <t>ジンコウ</t>
    </rPh>
    <phoneticPr fontId="3"/>
  </si>
  <si>
    <t xml:space="preserve">  非労働力人口</t>
    <rPh sb="2" eb="3">
      <t>ヒ</t>
    </rPh>
    <rPh sb="3" eb="6">
      <t>ロウドウリョク</t>
    </rPh>
    <rPh sb="6" eb="8">
      <t>ジンコウ</t>
    </rPh>
    <phoneticPr fontId="3"/>
  </si>
  <si>
    <t xml:space="preserve">    就業者</t>
    <rPh sb="4" eb="7">
      <t>シュウギョウシャ</t>
    </rPh>
    <phoneticPr fontId="3"/>
  </si>
  <si>
    <t xml:space="preserve">    完全失業者</t>
    <rPh sb="4" eb="6">
      <t>カンゼン</t>
    </rPh>
    <rPh sb="6" eb="8">
      <t>シツギョウ</t>
    </rPh>
    <rPh sb="8" eb="9">
      <t>シャ</t>
    </rPh>
    <phoneticPr fontId="3"/>
  </si>
  <si>
    <t>総　　数</t>
    <rPh sb="0" eb="1">
      <t>フサ</t>
    </rPh>
    <rPh sb="3" eb="4">
      <t>カズ</t>
    </rPh>
    <phoneticPr fontId="3"/>
  </si>
  <si>
    <t>Ⅱ　産　　　　　　　業</t>
    <rPh sb="2" eb="3">
      <t>サン</t>
    </rPh>
    <rPh sb="10" eb="11">
      <t>ギョウ</t>
    </rPh>
    <phoneticPr fontId="3"/>
  </si>
  <si>
    <t>総　　　　　数</t>
  </si>
  <si>
    <t>総数</t>
  </si>
  <si>
    <t>産　　業　　（　　大　　分　　類　　）</t>
  </si>
  <si>
    <t>総　　　数</t>
    <phoneticPr fontId="3"/>
  </si>
  <si>
    <t>15～19歳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</si>
  <si>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</si>
  <si>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</si>
  <si>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</si>
  <si>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</si>
  <si>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</si>
  <si>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</si>
  <si>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</si>
  <si>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</si>
  <si>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</si>
  <si>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</si>
  <si>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</si>
  <si>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</si>
  <si>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</si>
  <si>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</si>
  <si>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65歳以上</t>
  </si>
  <si>
    <t>65～74歳</t>
  </si>
  <si>
    <t>75歳以上</t>
  </si>
  <si>
    <t>男</t>
  </si>
  <si>
    <t>女</t>
  </si>
  <si>
    <t>(単位　人）</t>
    <rPh sb="1" eb="3">
      <t>タンイ</t>
    </rPh>
    <rPh sb="4" eb="5">
      <t>ヒト</t>
    </rPh>
    <phoneticPr fontId="14"/>
  </si>
  <si>
    <t/>
  </si>
  <si>
    <t>労働力人口</t>
  </si>
  <si>
    <t xml:space="preserve">    非労働力人口</t>
    <rPh sb="4" eb="5">
      <t>ヒ</t>
    </rPh>
    <rPh sb="5" eb="8">
      <t>ロウドウリョク</t>
    </rPh>
    <rPh sb="8" eb="10">
      <t>ジンコウ</t>
    </rPh>
    <phoneticPr fontId="14"/>
  </si>
  <si>
    <t>総　数</t>
    <phoneticPr fontId="14"/>
  </si>
  <si>
    <t>就業者</t>
  </si>
  <si>
    <t>（再掲 ）雇用者  ２）</t>
    <phoneticPr fontId="14"/>
  </si>
  <si>
    <t xml:space="preserve">
完  全
失業者</t>
    <phoneticPr fontId="14"/>
  </si>
  <si>
    <t>主に仕事</t>
  </si>
  <si>
    <t>家事の
ほか仕事</t>
  </si>
  <si>
    <t>通学のかたわら仕事</t>
    <phoneticPr fontId="14"/>
  </si>
  <si>
    <t>休業者</t>
  </si>
  <si>
    <t>家　事</t>
    <rPh sb="0" eb="1">
      <t>イエ</t>
    </rPh>
    <rPh sb="2" eb="3">
      <t>コト</t>
    </rPh>
    <phoneticPr fontId="14"/>
  </si>
  <si>
    <t>通　学</t>
    <rPh sb="0" eb="1">
      <t>ツウ</t>
    </rPh>
    <rPh sb="2" eb="3">
      <t>ガク</t>
    </rPh>
    <phoneticPr fontId="14"/>
  </si>
  <si>
    <t>その他</t>
    <rPh sb="2" eb="3">
      <t>タ</t>
    </rPh>
    <phoneticPr fontId="14"/>
  </si>
  <si>
    <t xml:space="preserve">歳 </t>
  </si>
  <si>
    <t xml:space="preserve">歳  </t>
  </si>
  <si>
    <t>歳</t>
  </si>
  <si>
    <t>注1) 労働力状態「不詳」を含む。</t>
    <rPh sb="0" eb="1">
      <t>チュウ</t>
    </rPh>
    <phoneticPr fontId="12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</si>
  <si>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</si>
  <si>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</si>
  <si>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注１　各年10月１日現在</t>
    <rPh sb="0" eb="1">
      <t>チュウ</t>
    </rPh>
    <rPh sb="3" eb="5">
      <t>カクネン</t>
    </rPh>
    <rPh sb="7" eb="8">
      <t>ガツ</t>
    </rPh>
    <rPh sb="9" eb="10">
      <t>ヒ</t>
    </rPh>
    <rPh sb="10" eb="12">
      <t>ゲンザイ</t>
    </rPh>
    <phoneticPr fontId="3"/>
  </si>
  <si>
    <t>総　数</t>
    <phoneticPr fontId="14"/>
  </si>
  <si>
    <t>１）</t>
    <phoneticPr fontId="14"/>
  </si>
  <si>
    <t>　2）｢役員｣を含む。</t>
    <phoneticPr fontId="14"/>
  </si>
  <si>
    <t xml:space="preserve">15～19 </t>
    <phoneticPr fontId="14"/>
  </si>
  <si>
    <t xml:space="preserve">20～24    </t>
    <phoneticPr fontId="14"/>
  </si>
  <si>
    <t xml:space="preserve">25～29    </t>
    <phoneticPr fontId="14"/>
  </si>
  <si>
    <t xml:space="preserve">30～34    </t>
    <phoneticPr fontId="14"/>
  </si>
  <si>
    <t xml:space="preserve">35～39    </t>
    <phoneticPr fontId="14"/>
  </si>
  <si>
    <t xml:space="preserve">40～44    </t>
    <phoneticPr fontId="14"/>
  </si>
  <si>
    <t xml:space="preserve">45～49    </t>
    <phoneticPr fontId="14"/>
  </si>
  <si>
    <t xml:space="preserve">50～54   </t>
    <phoneticPr fontId="14"/>
  </si>
  <si>
    <t xml:space="preserve">55～59    </t>
    <phoneticPr fontId="14"/>
  </si>
  <si>
    <t xml:space="preserve">60～64    </t>
    <phoneticPr fontId="14"/>
  </si>
  <si>
    <t xml:space="preserve">65～69    </t>
    <phoneticPr fontId="14"/>
  </si>
  <si>
    <t xml:space="preserve">70～74    </t>
    <phoneticPr fontId="14"/>
  </si>
  <si>
    <t xml:space="preserve">75～79    </t>
    <phoneticPr fontId="14"/>
  </si>
  <si>
    <t xml:space="preserve">80～84    </t>
    <phoneticPr fontId="14"/>
  </si>
  <si>
    <t xml:space="preserve">85歳以上    </t>
    <phoneticPr fontId="14"/>
  </si>
  <si>
    <t xml:space="preserve"> （再掲）    </t>
    <phoneticPr fontId="14"/>
  </si>
  <si>
    <t xml:space="preserve">65歳以上   </t>
    <phoneticPr fontId="14"/>
  </si>
  <si>
    <t xml:space="preserve"> 65～74歳    </t>
    <phoneticPr fontId="14"/>
  </si>
  <si>
    <t xml:space="preserve"> 75歳以上    </t>
    <phoneticPr fontId="14"/>
  </si>
  <si>
    <t xml:space="preserve"> 男</t>
    <phoneticPr fontId="14"/>
  </si>
  <si>
    <t>15～19</t>
    <phoneticPr fontId="14"/>
  </si>
  <si>
    <t xml:space="preserve"> 女</t>
    <phoneticPr fontId="14"/>
  </si>
  <si>
    <t xml:space="preserve">15～19  </t>
    <phoneticPr fontId="14"/>
  </si>
  <si>
    <t>-</t>
    <phoneticPr fontId="3"/>
  </si>
  <si>
    <t xml:space="preserve">総数    </t>
    <phoneticPr fontId="14"/>
  </si>
  <si>
    <t>うち農業</t>
    <rPh sb="2" eb="4">
      <t>ノウギョウ</t>
    </rPh>
    <phoneticPr fontId="3"/>
  </si>
  <si>
    <t>Ｒ　サービス業（他に分類されないもの）</t>
    <rPh sb="6" eb="7">
      <t>ギョウ</t>
    </rPh>
    <rPh sb="8" eb="9">
      <t>ホカ</t>
    </rPh>
    <rPh sb="10" eb="12">
      <t>ブンルイ</t>
    </rPh>
    <phoneticPr fontId="3"/>
  </si>
  <si>
    <t>Ｓ　公務（他に分類されるものを除く）</t>
    <rPh sb="2" eb="4">
      <t>コウム</t>
    </rPh>
    <rPh sb="5" eb="6">
      <t>ホカ</t>
    </rPh>
    <rPh sb="7" eb="9">
      <t>ブンルイ</t>
    </rPh>
    <rPh sb="15" eb="16">
      <t>ノゾ</t>
    </rPh>
    <phoneticPr fontId="3"/>
  </si>
  <si>
    <t>A　農業，林業</t>
    <rPh sb="5" eb="7">
      <t>リンギョウ</t>
    </rPh>
    <phoneticPr fontId="3"/>
  </si>
  <si>
    <t>Ｂ　漁業</t>
    <phoneticPr fontId="3"/>
  </si>
  <si>
    <t>Ｃ　鉱業，採石業，砂利採取業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3"/>
  </si>
  <si>
    <t>Ｄ　建設業</t>
    <phoneticPr fontId="3"/>
  </si>
  <si>
    <t>Ｅ　製造業</t>
    <phoneticPr fontId="3"/>
  </si>
  <si>
    <t>Ｇ　情報
通信業</t>
    <rPh sb="2" eb="4">
      <t>ジョウホウ</t>
    </rPh>
    <phoneticPr fontId="3"/>
  </si>
  <si>
    <t>Ｈ　運輸業，郵便業</t>
    <rPh sb="2" eb="5">
      <t>ウンユギョウ</t>
    </rPh>
    <rPh sb="6" eb="8">
      <t>ユウビン</t>
    </rPh>
    <rPh sb="8" eb="9">
      <t>ギョウ</t>
    </rPh>
    <phoneticPr fontId="3"/>
  </si>
  <si>
    <t>Ｉ　卸売業・
小売業</t>
    <rPh sb="2" eb="4">
      <t>オロシウリ</t>
    </rPh>
    <rPh sb="4" eb="5">
      <t>ギョウ</t>
    </rPh>
    <rPh sb="7" eb="10">
      <t>コウリギョウ</t>
    </rPh>
    <phoneticPr fontId="3"/>
  </si>
  <si>
    <t>Ｊ　金融・
保険業</t>
    <rPh sb="2" eb="4">
      <t>キンユウ</t>
    </rPh>
    <rPh sb="6" eb="9">
      <t>ホケンギョウ</t>
    </rPh>
    <phoneticPr fontId="3"/>
  </si>
  <si>
    <t>Ｋ　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3"/>
  </si>
  <si>
    <t>Ｌ　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3"/>
  </si>
  <si>
    <t>Ｍ　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3"/>
  </si>
  <si>
    <t>Ｎ　生活関連サービス業，娯楽業</t>
    <rPh sb="2" eb="4">
      <t>セイカツ</t>
    </rPh>
    <rPh sb="4" eb="6">
      <t>カンレン</t>
    </rPh>
    <rPh sb="10" eb="11">
      <t>ギョウ</t>
    </rPh>
    <rPh sb="12" eb="14">
      <t>ゴラク</t>
    </rPh>
    <rPh sb="14" eb="15">
      <t>ギョウ</t>
    </rPh>
    <phoneticPr fontId="3"/>
  </si>
  <si>
    <t>Ｏ　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3"/>
  </si>
  <si>
    <t>Ｐ　医療，福祉</t>
    <rPh sb="2" eb="4">
      <t>イリョウ</t>
    </rPh>
    <rPh sb="5" eb="7">
      <t>フクシ</t>
    </rPh>
    <phoneticPr fontId="3"/>
  </si>
  <si>
    <t>Ｑ　複合サービス事業</t>
    <rPh sb="2" eb="4">
      <t>フクゴウ</t>
    </rPh>
    <rPh sb="8" eb="10">
      <t>ジギョウ</t>
    </rPh>
    <phoneticPr fontId="3"/>
  </si>
  <si>
    <t>平成22年</t>
    <rPh sb="0" eb="2">
      <t>ヘイセイ</t>
    </rPh>
    <rPh sb="4" eb="5">
      <t>ネン</t>
    </rPh>
    <phoneticPr fontId="3"/>
  </si>
  <si>
    <t>１-１　産業（大分類）別１５歳以上就業者数の推移</t>
    <rPh sb="4" eb="6">
      <t>サンギョウ</t>
    </rPh>
    <rPh sb="7" eb="10">
      <t>ダイブンルイ</t>
    </rPh>
    <rPh sb="11" eb="12">
      <t>ベツ</t>
    </rPh>
    <rPh sb="14" eb="17">
      <t>サイイジョウ</t>
    </rPh>
    <rPh sb="17" eb="20">
      <t>シュウギョウシャ</t>
    </rPh>
    <rPh sb="20" eb="21">
      <t>スウ</t>
    </rPh>
    <rPh sb="22" eb="24">
      <t>スイイ</t>
    </rPh>
    <phoneticPr fontId="3"/>
  </si>
  <si>
    <t>１-２　産業（大分類）別１５歳以上就業者数の推移</t>
    <rPh sb="4" eb="6">
      <t>サンギョウ</t>
    </rPh>
    <rPh sb="7" eb="10">
      <t>ダイブンルイ</t>
    </rPh>
    <rPh sb="11" eb="12">
      <t>ベツ</t>
    </rPh>
    <rPh sb="14" eb="17">
      <t>サイイジョウ</t>
    </rPh>
    <rPh sb="17" eb="20">
      <t>シュウギョウシャ</t>
    </rPh>
    <rPh sb="20" eb="21">
      <t>スウ</t>
    </rPh>
    <rPh sb="22" eb="24">
      <t>スイイ</t>
    </rPh>
    <phoneticPr fontId="3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</si>
  <si>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</si>
  <si>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農業・林業</t>
  </si>
  <si>
    <t>情報通信業</t>
    <rPh sb="0" eb="2">
      <t>ジョウホウ</t>
    </rPh>
    <rPh sb="2" eb="5">
      <t>ツウシンギョウ</t>
    </rPh>
    <phoneticPr fontId="3"/>
  </si>
  <si>
    <t>運輸業・郵便業</t>
    <rPh sb="0" eb="3">
      <t>ウンユギョウ</t>
    </rPh>
    <rPh sb="4" eb="6">
      <t>ユウビン</t>
    </rPh>
    <rPh sb="6" eb="7">
      <t>ギョウ</t>
    </rPh>
    <phoneticPr fontId="3"/>
  </si>
  <si>
    <t>金融業・保険業</t>
    <rPh sb="0" eb="3">
      <t>キンユウギョウ</t>
    </rPh>
    <rPh sb="4" eb="7">
      <t>ホケンギョウ</t>
    </rPh>
    <phoneticPr fontId="3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</si>
  <si>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</si>
  <si>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</si>
  <si>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</si>
  <si>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(再掲)</t>
    <rPh sb="1" eb="2">
      <t>サイ</t>
    </rPh>
    <phoneticPr fontId="3"/>
  </si>
  <si>
    <t>学術研究・専門・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3"/>
  </si>
  <si>
    <t>Ｆ　電気・ガス・熱供給・水道業</t>
    <phoneticPr fontId="3"/>
  </si>
  <si>
    <t>資料　国勢調査</t>
    <rPh sb="0" eb="2">
      <t>シリョウ</t>
    </rPh>
    <rPh sb="3" eb="5">
      <t>コクセイ</t>
    </rPh>
    <rPh sb="5" eb="7">
      <t>チョウサ</t>
    </rPh>
    <phoneticPr fontId="3"/>
  </si>
  <si>
    <t>平成27年</t>
    <rPh sb="0" eb="2">
      <t>ヘイセイ</t>
    </rPh>
    <rPh sb="4" eb="5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</si>
  <si>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</si>
  <si>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</si>
  <si>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</si>
  <si>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</si>
  <si>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通学のかたわら仕事</t>
    <phoneticPr fontId="14"/>
  </si>
  <si>
    <t>鉱業・採石業・砂利採取業</t>
    <rPh sb="0" eb="2">
      <t>コウギョウ</t>
    </rPh>
    <rPh sb="3" eb="6">
      <t>サイセキギョウ</t>
    </rPh>
    <rPh sb="7" eb="12">
      <t>ジャリサイシュギョウ</t>
    </rPh>
    <phoneticPr fontId="3"/>
  </si>
  <si>
    <t>令和２年</t>
    <rPh sb="0" eb="1">
      <t>レイ</t>
    </rPh>
    <rPh sb="1" eb="2">
      <t>ワ</t>
    </rPh>
    <rPh sb="3" eb="4">
      <t>ネン</t>
    </rPh>
    <phoneticPr fontId="3"/>
  </si>
  <si>
    <t>－</t>
    <phoneticPr fontId="3"/>
  </si>
  <si>
    <t>資料　令和２年国勢調査</t>
    <rPh sb="0" eb="2">
      <t>シリョウ</t>
    </rPh>
    <rPh sb="3" eb="4">
      <t>レイ</t>
    </rPh>
    <rPh sb="4" eb="5">
      <t>ワ</t>
    </rPh>
    <rPh sb="6" eb="7">
      <t>ネン</t>
    </rPh>
    <rPh sb="7" eb="9">
      <t>コクセイ</t>
    </rPh>
    <rPh sb="9" eb="11">
      <t>チョウサ</t>
    </rPh>
    <phoneticPr fontId="14"/>
  </si>
  <si>
    <t>-</t>
    <phoneticPr fontId="3"/>
  </si>
  <si>
    <t>資料　令和２年国勢調査　</t>
    <rPh sb="0" eb="2">
      <t>シリョウ</t>
    </rPh>
    <rPh sb="3" eb="4">
      <t>レイ</t>
    </rPh>
    <rPh sb="4" eb="5">
      <t>ワ</t>
    </rPh>
    <rPh sb="6" eb="7">
      <t>ネン</t>
    </rPh>
    <rPh sb="7" eb="9">
      <t>コクセイ</t>
    </rPh>
    <rPh sb="9" eb="11">
      <t>チョウサ</t>
    </rPh>
    <phoneticPr fontId="3"/>
  </si>
  <si>
    <t>Ｔ　分類不能の産業</t>
    <rPh sb="2" eb="4">
      <t>ブンルイ</t>
    </rPh>
    <rPh sb="4" eb="6">
      <t>フノウ</t>
    </rPh>
    <rPh sb="7" eb="9">
      <t>サンギョウ</t>
    </rPh>
    <phoneticPr fontId="3"/>
  </si>
  <si>
    <t>-</t>
    <phoneticPr fontId="3"/>
  </si>
  <si>
    <t>運輸業・郵便業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</si>
  <si>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 xml:space="preserve"> 電気・ガス・熱供給・水道業</t>
    <rPh sb="1" eb="3">
      <t>デンキ</t>
    </rPh>
    <rPh sb="11" eb="14">
      <t>スイドウギョウ</t>
    </rPh>
    <phoneticPr fontId="3"/>
  </si>
  <si>
    <t>　２　平成17年の運輸業・郵便業は運輸業のみ、不動産業・物品賃貸業は不動産業のみの区分。</t>
    <rPh sb="3" eb="5">
      <t>ヘイセイ</t>
    </rPh>
    <rPh sb="7" eb="8">
      <t>ネン</t>
    </rPh>
    <rPh sb="9" eb="12">
      <t>ウンユギョウ</t>
    </rPh>
    <rPh sb="13" eb="15">
      <t>ユウビン</t>
    </rPh>
    <rPh sb="15" eb="16">
      <t>ギョウ</t>
    </rPh>
    <rPh sb="17" eb="20">
      <t>ウンユギョウ</t>
    </rPh>
    <rPh sb="23" eb="27">
      <t>フドウサンギョウ</t>
    </rPh>
    <rPh sb="28" eb="30">
      <t>ブッピン</t>
    </rPh>
    <rPh sb="30" eb="33">
      <t>チンタイギョウ</t>
    </rPh>
    <rPh sb="34" eb="39">
      <t>フドウサ</t>
    </rPh>
    <rPh sb="41" eb="43">
      <t>クブン</t>
    </rPh>
    <phoneticPr fontId="3"/>
  </si>
  <si>
    <t>２　労働力状態、男女別１５歳以上人口の推移</t>
    <rPh sb="2" eb="5">
      <t>ロウドウリョク</t>
    </rPh>
    <rPh sb="5" eb="7">
      <t>ジョウタイ</t>
    </rPh>
    <rPh sb="8" eb="9">
      <t>オトコ</t>
    </rPh>
    <rPh sb="9" eb="10">
      <t>オンナ</t>
    </rPh>
    <rPh sb="10" eb="11">
      <t>ベツ</t>
    </rPh>
    <rPh sb="13" eb="14">
      <t>サイ</t>
    </rPh>
    <rPh sb="14" eb="16">
      <t>イジョウ</t>
    </rPh>
    <rPh sb="16" eb="18">
      <t>ジンコウ</t>
    </rPh>
    <rPh sb="19" eb="21">
      <t>スイイ</t>
    </rPh>
    <phoneticPr fontId="3"/>
  </si>
  <si>
    <t>注　総数は、労働力状態「不詳」を含む。</t>
    <rPh sb="0" eb="1">
      <t>チュウ</t>
    </rPh>
    <rPh sb="2" eb="4">
      <t>ソウスウ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3"/>
  </si>
  <si>
    <t>３　労働力状態（８区分）、年齢（５歳階級）、男女別１５歳以上人口</t>
    <rPh sb="2" eb="5">
      <t>ロウドウリョク</t>
    </rPh>
    <phoneticPr fontId="14"/>
  </si>
  <si>
    <t>４　産業（大分類）、年齢（５歳階級）、男女別１５歳以上就業者数</t>
    <rPh sb="2" eb="4">
      <t>サンギョウ</t>
    </rPh>
    <phoneticPr fontId="3"/>
  </si>
  <si>
    <t xml:space="preserve"> 男女、
 年齢(5歳階級)</t>
    <phoneticPr fontId="14"/>
  </si>
  <si>
    <r>
      <t>男女、
年齢</t>
    </r>
    <r>
      <rPr>
        <sz val="6"/>
        <rFont val="ＭＳ 明朝"/>
        <family val="1"/>
        <charset val="128"/>
      </rPr>
      <t>（５歳階級)</t>
    </r>
    <rPh sb="0" eb="1">
      <t>オトコ</t>
    </rPh>
    <rPh sb="1" eb="2">
      <t>オンナ</t>
    </rPh>
    <rPh sb="4" eb="6">
      <t>ネンレイ</t>
    </rPh>
    <rPh sb="8" eb="9">
      <t>サイ</t>
    </rPh>
    <rPh sb="9" eb="11">
      <t>カイキュウ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</si>
</sst>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#"/>
    <numFmt numFmtId="178" formatCode="0.0%"/>
    <numFmt numFmtId="179" formatCode="#,##0;\-#,##0;\-"/>
    <numFmt numFmtId="180" formatCode="\ ###,###,##0;&quot;-&quot;###,###,##0"/>
    <numFmt numFmtId="181" formatCode="###,###,##0;&quot;-&quot;##,###,##0"/>
    <numFmt numFmtId="182" formatCode="#,###,##0;&quot; -&quot;###,##0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b/>
      <u/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9"/>
      <color indexed="10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6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indexed="53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8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5" fillId="0" borderId="0" xfId="0" applyFont="1" applyBorder="1">
      <alignment vertical="center"/>
    </xf>
    <xf numFmtId="176" fontId="5" fillId="0" borderId="0" xfId="0" applyNumberFormat="1" applyFont="1" applyBorder="1">
      <alignment vertical="center"/>
    </xf>
    <xf numFmtId="177" fontId="5" fillId="0" borderId="0" xfId="0" applyNumberFormat="1" applyFont="1" applyBorder="1">
      <alignment vertical="center"/>
    </xf>
    <xf numFmtId="0" fontId="4" fillId="0" borderId="0" xfId="0" applyFont="1" applyBorder="1" applyAlignment="1">
      <alignment vertical="center" wrapText="1"/>
    </xf>
    <xf numFmtId="176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distributed" vertical="center" indent="1"/>
    </xf>
    <xf numFmtId="177" fontId="2" fillId="0" borderId="0" xfId="0" applyNumberFormat="1" applyFont="1" applyBorder="1">
      <alignment vertical="center"/>
    </xf>
    <xf numFmtId="176" fontId="2" fillId="0" borderId="0" xfId="0" applyNumberFormat="1" applyFont="1" applyBorder="1" applyAlignment="1">
      <alignment horizontal="right" vertical="center" indent="1"/>
    </xf>
    <xf numFmtId="0" fontId="2" fillId="0" borderId="0" xfId="0" applyFont="1" applyBorder="1" applyAlignment="1">
      <alignment horizontal="left" vertical="center" indent="1" shrinkToFit="1"/>
    </xf>
    <xf numFmtId="178" fontId="2" fillId="0" borderId="0" xfId="0" applyNumberFormat="1" applyFont="1" applyBorder="1">
      <alignment vertical="center"/>
    </xf>
    <xf numFmtId="0" fontId="2" fillId="0" borderId="1" xfId="0" applyFont="1" applyBorder="1" applyAlignment="1">
      <alignment horizontal="distributed" vertical="center" indent="1"/>
    </xf>
    <xf numFmtId="178" fontId="2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5" fillId="0" borderId="4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2" fillId="0" borderId="1" xfId="0" applyFont="1" applyBorder="1">
      <alignment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176" fontId="5" fillId="0" borderId="6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6" xfId="0" applyNumberFormat="1" applyFont="1" applyBorder="1" applyAlignment="1">
      <alignment horizontal="right" vertical="center"/>
    </xf>
    <xf numFmtId="178" fontId="2" fillId="0" borderId="6" xfId="0" applyNumberFormat="1" applyFont="1" applyBorder="1">
      <alignment vertical="center"/>
    </xf>
    <xf numFmtId="178" fontId="2" fillId="0" borderId="7" xfId="0" applyNumberFormat="1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2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176" fontId="2" fillId="0" borderId="4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 inden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179" fontId="4" fillId="0" borderId="5" xfId="1" applyNumberFormat="1" applyFont="1" applyFill="1" applyBorder="1" applyAlignment="1">
      <alignment vertical="center"/>
    </xf>
    <xf numFmtId="179" fontId="13" fillId="0" borderId="4" xfId="0" applyNumberFormat="1" applyFont="1" applyFill="1" applyBorder="1" applyAlignment="1">
      <alignment horizontal="left" vertical="center"/>
    </xf>
    <xf numFmtId="179" fontId="13" fillId="0" borderId="0" xfId="0" applyNumberFormat="1" applyFont="1" applyFill="1" applyBorder="1" applyAlignment="1">
      <alignment horizontal="left" vertical="center"/>
    </xf>
    <xf numFmtId="179" fontId="13" fillId="0" borderId="6" xfId="0" applyNumberFormat="1" applyFont="1" applyFill="1" applyBorder="1" applyAlignment="1">
      <alignment horizontal="left" vertical="center"/>
    </xf>
    <xf numFmtId="179" fontId="4" fillId="0" borderId="4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9" fontId="4" fillId="0" borderId="6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horizontal="distributed" vertical="center"/>
    </xf>
    <xf numFmtId="0" fontId="6" fillId="0" borderId="0" xfId="0" applyFont="1">
      <alignment vertical="center"/>
    </xf>
    <xf numFmtId="0" fontId="15" fillId="0" borderId="0" xfId="2" applyNumberFormat="1" applyFont="1" applyFill="1" applyBorder="1" applyAlignment="1">
      <alignment vertical="top"/>
    </xf>
    <xf numFmtId="49" fontId="16" fillId="0" borderId="0" xfId="2" applyNumberFormat="1" applyFont="1" applyFill="1" applyAlignment="1">
      <alignment vertical="top"/>
    </xf>
    <xf numFmtId="0" fontId="17" fillId="0" borderId="0" xfId="2" applyNumberFormat="1" applyFont="1" applyFill="1" applyBorder="1" applyAlignment="1">
      <alignment vertical="center"/>
    </xf>
    <xf numFmtId="49" fontId="16" fillId="0" borderId="0" xfId="2" applyNumberFormat="1" applyFont="1" applyFill="1" applyBorder="1" applyAlignment="1">
      <alignment vertical="top"/>
    </xf>
    <xf numFmtId="49" fontId="16" fillId="0" borderId="0" xfId="2" applyNumberFormat="1" applyFont="1" applyBorder="1" applyAlignment="1">
      <alignment vertical="top"/>
    </xf>
    <xf numFmtId="49" fontId="16" fillId="0" borderId="0" xfId="2" applyNumberFormat="1" applyFont="1" applyAlignment="1">
      <alignment vertical="top"/>
    </xf>
    <xf numFmtId="0" fontId="18" fillId="0" borderId="0" xfId="2" applyNumberFormat="1" applyFont="1" applyFill="1" applyBorder="1" applyAlignment="1">
      <alignment vertical="top"/>
    </xf>
    <xf numFmtId="49" fontId="19" fillId="0" borderId="0" xfId="2" applyNumberFormat="1" applyFont="1" applyFill="1" applyAlignment="1">
      <alignment vertical="top"/>
    </xf>
    <xf numFmtId="49" fontId="19" fillId="0" borderId="0" xfId="2" applyNumberFormat="1" applyFont="1" applyFill="1" applyBorder="1" applyAlignment="1">
      <alignment vertical="top"/>
    </xf>
    <xf numFmtId="49" fontId="19" fillId="0" borderId="0" xfId="2" applyNumberFormat="1" applyFont="1" applyBorder="1" applyAlignment="1">
      <alignment vertical="top"/>
    </xf>
    <xf numFmtId="49" fontId="19" fillId="0" borderId="0" xfId="2" applyNumberFormat="1" applyFont="1" applyAlignment="1">
      <alignment vertical="top"/>
    </xf>
    <xf numFmtId="0" fontId="19" fillId="0" borderId="12" xfId="0" applyFont="1" applyFill="1" applyBorder="1" applyAlignment="1">
      <alignment vertical="center"/>
    </xf>
    <xf numFmtId="49" fontId="19" fillId="0" borderId="12" xfId="2" applyNumberFormat="1" applyFont="1" applyFill="1" applyBorder="1" applyAlignment="1">
      <alignment vertical="center"/>
    </xf>
    <xf numFmtId="49" fontId="21" fillId="0" borderId="10" xfId="2" applyNumberFormat="1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19" fillId="0" borderId="15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49" fontId="19" fillId="0" borderId="10" xfId="2" applyNumberFormat="1" applyFont="1" applyFill="1" applyBorder="1" applyAlignment="1">
      <alignment horizontal="center" vertical="top" wrapText="1"/>
    </xf>
    <xf numFmtId="49" fontId="21" fillId="0" borderId="16" xfId="2" applyNumberFormat="1" applyFont="1" applyFill="1" applyBorder="1" applyAlignment="1">
      <alignment horizontal="center" vertical="top" wrapText="1"/>
    </xf>
    <xf numFmtId="49" fontId="21" fillId="0" borderId="17" xfId="2" applyNumberFormat="1" applyFont="1" applyFill="1" applyBorder="1" applyAlignment="1">
      <alignment horizontal="center" vertical="top" wrapText="1"/>
    </xf>
    <xf numFmtId="49" fontId="22" fillId="0" borderId="16" xfId="2" applyNumberFormat="1" applyFont="1" applyFill="1" applyBorder="1" applyAlignment="1">
      <alignment vertical="top" wrapText="1"/>
    </xf>
    <xf numFmtId="49" fontId="21" fillId="0" borderId="18" xfId="2" applyNumberFormat="1" applyFont="1" applyFill="1" applyBorder="1" applyAlignment="1">
      <alignment horizontal="center" vertical="top" wrapText="1"/>
    </xf>
    <xf numFmtId="49" fontId="23" fillId="0" borderId="0" xfId="2" applyNumberFormat="1" applyFont="1" applyFill="1" applyBorder="1" applyAlignment="1">
      <alignment vertical="top"/>
    </xf>
    <xf numFmtId="49" fontId="23" fillId="0" borderId="0" xfId="2" applyNumberFormat="1" applyFont="1" applyFill="1" applyAlignment="1">
      <alignment vertical="top"/>
    </xf>
    <xf numFmtId="49" fontId="23" fillId="0" borderId="0" xfId="2" applyNumberFormat="1" applyFont="1" applyAlignment="1">
      <alignment vertical="top"/>
    </xf>
    <xf numFmtId="49" fontId="4" fillId="0" borderId="0" xfId="0" applyNumberFormat="1" applyFont="1" applyFill="1">
      <alignment vertical="center"/>
    </xf>
    <xf numFmtId="0" fontId="20" fillId="0" borderId="1" xfId="2" applyNumberFormat="1" applyFont="1" applyFill="1" applyBorder="1" applyAlignment="1">
      <alignment horizontal="right" vertical="center"/>
    </xf>
    <xf numFmtId="0" fontId="20" fillId="0" borderId="1" xfId="2" applyNumberFormat="1" applyFont="1" applyFill="1" applyBorder="1" applyAlignment="1">
      <alignment vertical="center"/>
    </xf>
    <xf numFmtId="0" fontId="24" fillId="0" borderId="0" xfId="0" applyFont="1">
      <alignment vertical="center"/>
    </xf>
    <xf numFmtId="0" fontId="25" fillId="0" borderId="0" xfId="0" applyFont="1" applyFill="1" applyAlignment="1">
      <alignment horizontal="distributed" vertical="top"/>
    </xf>
    <xf numFmtId="49" fontId="26" fillId="0" borderId="0" xfId="2" applyNumberFormat="1" applyFont="1" applyFill="1" applyBorder="1" applyAlignment="1">
      <alignment vertical="top"/>
    </xf>
    <xf numFmtId="49" fontId="26" fillId="0" borderId="0" xfId="2" applyNumberFormat="1" applyFont="1" applyFill="1" applyAlignment="1">
      <alignment vertical="top"/>
    </xf>
    <xf numFmtId="181" fontId="26" fillId="0" borderId="0" xfId="2" applyNumberFormat="1" applyFont="1" applyFill="1" applyBorder="1" applyAlignment="1">
      <alignment horizontal="right" vertical="top"/>
    </xf>
    <xf numFmtId="180" fontId="27" fillId="0" borderId="0" xfId="2" applyNumberFormat="1" applyFont="1" applyFill="1" applyBorder="1" applyAlignment="1">
      <alignment horizontal="right" vertical="top"/>
    </xf>
    <xf numFmtId="181" fontId="27" fillId="0" borderId="0" xfId="2" applyNumberFormat="1" applyFont="1" applyFill="1" applyBorder="1" applyAlignment="1">
      <alignment horizontal="right" vertical="top"/>
    </xf>
    <xf numFmtId="182" fontId="27" fillId="0" borderId="0" xfId="2" applyNumberFormat="1" applyFont="1" applyFill="1" applyBorder="1" applyAlignment="1">
      <alignment horizontal="right" vertical="top"/>
    </xf>
    <xf numFmtId="49" fontId="27" fillId="0" borderId="0" xfId="2" applyNumberFormat="1" applyFont="1" applyFill="1" applyAlignment="1">
      <alignment vertical="top"/>
    </xf>
    <xf numFmtId="49" fontId="26" fillId="0" borderId="0" xfId="2" applyNumberFormat="1" applyFont="1" applyAlignment="1">
      <alignment vertical="top"/>
    </xf>
    <xf numFmtId="49" fontId="4" fillId="0" borderId="0" xfId="2" applyNumberFormat="1" applyFont="1" applyFill="1" applyAlignment="1">
      <alignment vertical="top"/>
    </xf>
    <xf numFmtId="49" fontId="2" fillId="0" borderId="0" xfId="2" applyNumberFormat="1" applyFont="1" applyFill="1" applyBorder="1" applyAlignment="1">
      <alignment horizontal="distributed" vertical="top"/>
    </xf>
    <xf numFmtId="49" fontId="2" fillId="0" borderId="0" xfId="2" applyNumberFormat="1" applyFont="1" applyFill="1" applyBorder="1" applyAlignment="1">
      <alignment vertical="top"/>
    </xf>
    <xf numFmtId="49" fontId="4" fillId="0" borderId="0" xfId="2" applyNumberFormat="1" applyFont="1" applyFill="1" applyAlignment="1">
      <alignment horizontal="left" vertical="top"/>
    </xf>
    <xf numFmtId="49" fontId="2" fillId="0" borderId="0" xfId="2" applyNumberFormat="1" applyFont="1" applyFill="1" applyBorder="1" applyAlignment="1">
      <alignment horizontal="left" vertical="top"/>
    </xf>
    <xf numFmtId="49" fontId="4" fillId="0" borderId="0" xfId="2" applyNumberFormat="1" applyFont="1" applyFill="1" applyBorder="1" applyAlignment="1">
      <alignment vertical="top"/>
    </xf>
    <xf numFmtId="49" fontId="12" fillId="0" borderId="1" xfId="2" applyNumberFormat="1" applyFont="1" applyFill="1" applyBorder="1" applyAlignment="1">
      <alignment vertical="top"/>
    </xf>
    <xf numFmtId="49" fontId="12" fillId="0" borderId="0" xfId="2" applyNumberFormat="1" applyFont="1" applyFill="1" applyBorder="1" applyAlignment="1">
      <alignment vertical="top"/>
    </xf>
    <xf numFmtId="49" fontId="12" fillId="0" borderId="0" xfId="2" applyNumberFormat="1" applyFont="1" applyFill="1" applyAlignment="1">
      <alignment vertical="top"/>
    </xf>
    <xf numFmtId="49" fontId="4" fillId="0" borderId="0" xfId="2" applyNumberFormat="1" applyFont="1" applyAlignment="1">
      <alignment vertical="top"/>
    </xf>
    <xf numFmtId="179" fontId="4" fillId="0" borderId="13" xfId="1" applyNumberFormat="1" applyFont="1" applyFill="1" applyBorder="1" applyAlignment="1">
      <alignment horizontal="center" vertical="center"/>
    </xf>
    <xf numFmtId="0" fontId="29" fillId="0" borderId="0" xfId="2" applyNumberFormat="1" applyFont="1" applyFill="1" applyBorder="1" applyAlignment="1">
      <alignment horizontal="left" vertical="top"/>
    </xf>
    <xf numFmtId="0" fontId="30" fillId="0" borderId="0" xfId="2" applyNumberFormat="1" applyFont="1" applyFill="1" applyBorder="1" applyAlignment="1">
      <alignment horizontal="left" vertical="top"/>
    </xf>
    <xf numFmtId="0" fontId="31" fillId="0" borderId="0" xfId="2" applyNumberFormat="1" applyFont="1" applyFill="1" applyBorder="1" applyAlignment="1">
      <alignment horizontal="left" vertical="top"/>
    </xf>
    <xf numFmtId="49" fontId="4" fillId="0" borderId="19" xfId="2" applyNumberFormat="1" applyFont="1" applyFill="1" applyBorder="1" applyAlignment="1">
      <alignment horizontal="center" vertical="top" wrapText="1"/>
    </xf>
    <xf numFmtId="49" fontId="4" fillId="0" borderId="20" xfId="2" applyNumberFormat="1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vertical="center"/>
    </xf>
    <xf numFmtId="49" fontId="2" fillId="0" borderId="14" xfId="2" applyNumberFormat="1" applyFont="1" applyFill="1" applyBorder="1" applyAlignment="1">
      <alignment horizontal="center" vertical="top" wrapText="1"/>
    </xf>
    <xf numFmtId="49" fontId="4" fillId="0" borderId="14" xfId="2" applyNumberFormat="1" applyFont="1" applyFill="1" applyBorder="1" applyAlignment="1">
      <alignment horizontal="center" vertical="top" wrapText="1"/>
    </xf>
    <xf numFmtId="49" fontId="4" fillId="0" borderId="5" xfId="2" applyNumberFormat="1" applyFont="1" applyFill="1" applyBorder="1" applyAlignment="1">
      <alignment horizontal="center" vertical="top" wrapText="1"/>
    </xf>
    <xf numFmtId="49" fontId="4" fillId="0" borderId="16" xfId="2" applyNumberFormat="1" applyFont="1" applyFill="1" applyBorder="1" applyAlignment="1">
      <alignment horizontal="center" vertical="top" wrapText="1"/>
    </xf>
    <xf numFmtId="49" fontId="2" fillId="0" borderId="16" xfId="2" applyNumberFormat="1" applyFont="1" applyFill="1" applyBorder="1" applyAlignment="1">
      <alignment horizontal="center" vertical="top" wrapText="1"/>
    </xf>
    <xf numFmtId="49" fontId="2" fillId="0" borderId="2" xfId="2" applyNumberFormat="1" applyFont="1" applyFill="1" applyBorder="1" applyAlignment="1">
      <alignment horizontal="center" vertical="top" wrapText="1"/>
    </xf>
    <xf numFmtId="49" fontId="2" fillId="0" borderId="17" xfId="2" applyNumberFormat="1" applyFont="1" applyFill="1" applyBorder="1" applyAlignment="1">
      <alignment horizontal="center" vertical="top" wrapText="1"/>
    </xf>
    <xf numFmtId="49" fontId="32" fillId="0" borderId="0" xfId="2" applyNumberFormat="1" applyFont="1" applyAlignment="1">
      <alignment vertical="top"/>
    </xf>
    <xf numFmtId="0" fontId="2" fillId="0" borderId="1" xfId="0" applyFont="1" applyBorder="1" applyAlignment="1">
      <alignment horizontal="right" vertical="center"/>
    </xf>
    <xf numFmtId="176" fontId="2" fillId="0" borderId="10" xfId="0" applyNumberFormat="1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 shrinkToFit="1"/>
    </xf>
    <xf numFmtId="38" fontId="0" fillId="0" borderId="0" xfId="1" applyFont="1">
      <alignment vertical="center"/>
    </xf>
    <xf numFmtId="0" fontId="7" fillId="0" borderId="0" xfId="0" applyFont="1" applyAlignment="1">
      <alignment vertical="center"/>
    </xf>
    <xf numFmtId="49" fontId="2" fillId="0" borderId="4" xfId="2" applyNumberFormat="1" applyFont="1" applyFill="1" applyBorder="1" applyAlignment="1">
      <alignment vertical="top"/>
    </xf>
    <xf numFmtId="3" fontId="33" fillId="0" borderId="4" xfId="0" applyNumberFormat="1" applyFont="1" applyBorder="1">
      <alignment vertical="center"/>
    </xf>
    <xf numFmtId="3" fontId="33" fillId="0" borderId="0" xfId="0" applyNumberFormat="1" applyFont="1">
      <alignment vertical="center"/>
    </xf>
    <xf numFmtId="0" fontId="2" fillId="0" borderId="4" xfId="0" applyFont="1" applyBorder="1">
      <alignment vertical="center"/>
    </xf>
    <xf numFmtId="0" fontId="33" fillId="0" borderId="4" xfId="0" applyFont="1" applyBorder="1">
      <alignment vertical="center"/>
    </xf>
    <xf numFmtId="0" fontId="33" fillId="0" borderId="0" xfId="0" applyFont="1">
      <alignment vertical="center"/>
    </xf>
    <xf numFmtId="0" fontId="2" fillId="0" borderId="0" xfId="0" quotePrefix="1" applyFont="1" applyAlignment="1">
      <alignment horizontal="right" vertical="center"/>
    </xf>
    <xf numFmtId="3" fontId="2" fillId="0" borderId="4" xfId="0" applyNumberFormat="1" applyFont="1" applyBorder="1">
      <alignment vertical="center"/>
    </xf>
    <xf numFmtId="3" fontId="2" fillId="0" borderId="0" xfId="0" applyNumberFormat="1" applyFont="1">
      <alignment vertical="center"/>
    </xf>
    <xf numFmtId="38" fontId="33" fillId="0" borderId="4" xfId="1" applyFont="1" applyBorder="1">
      <alignment vertical="center"/>
    </xf>
    <xf numFmtId="38" fontId="33" fillId="0" borderId="0" xfId="1" applyFont="1">
      <alignment vertical="center"/>
    </xf>
    <xf numFmtId="180" fontId="13" fillId="0" borderId="4" xfId="2" applyNumberFormat="1" applyFont="1" applyFill="1" applyBorder="1" applyAlignment="1">
      <alignment horizontal="right" vertical="top"/>
    </xf>
    <xf numFmtId="181" fontId="13" fillId="0" borderId="0" xfId="2" applyNumberFormat="1" applyFont="1" applyFill="1" applyBorder="1" applyAlignment="1">
      <alignment horizontal="right" vertical="top"/>
    </xf>
    <xf numFmtId="180" fontId="34" fillId="0" borderId="4" xfId="2" applyNumberFormat="1" applyFont="1" applyFill="1" applyBorder="1" applyAlignment="1">
      <alignment horizontal="right" vertical="top"/>
    </xf>
    <xf numFmtId="181" fontId="34" fillId="0" borderId="0" xfId="2" applyNumberFormat="1" applyFont="1" applyFill="1" applyBorder="1" applyAlignment="1">
      <alignment horizontal="right" vertical="top"/>
    </xf>
    <xf numFmtId="180" fontId="4" fillId="0" borderId="4" xfId="2" applyNumberFormat="1" applyFont="1" applyFill="1" applyBorder="1" applyAlignment="1">
      <alignment horizontal="right" vertical="top"/>
    </xf>
    <xf numFmtId="181" fontId="4" fillId="0" borderId="0" xfId="2" applyNumberFormat="1" applyFont="1" applyFill="1" applyBorder="1" applyAlignment="1">
      <alignment horizontal="right" vertical="top"/>
    </xf>
    <xf numFmtId="180" fontId="12" fillId="0" borderId="8" xfId="2" applyNumberFormat="1" applyFont="1" applyFill="1" applyBorder="1" applyAlignment="1">
      <alignment horizontal="right" vertical="top"/>
    </xf>
    <xf numFmtId="179" fontId="13" fillId="0" borderId="4" xfId="1" applyNumberFormat="1" applyFont="1" applyFill="1" applyBorder="1" applyAlignment="1">
      <alignment horizontal="right" vertical="center"/>
    </xf>
    <xf numFmtId="179" fontId="13" fillId="0" borderId="0" xfId="1" applyNumberFormat="1" applyFont="1" applyFill="1" applyBorder="1" applyAlignment="1">
      <alignment horizontal="right" vertical="center"/>
    </xf>
    <xf numFmtId="179" fontId="13" fillId="0" borderId="6" xfId="1" applyNumberFormat="1" applyFont="1" applyFill="1" applyBorder="1" applyAlignment="1">
      <alignment horizontal="right" vertical="center"/>
    </xf>
    <xf numFmtId="179" fontId="4" fillId="0" borderId="4" xfId="1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6" xfId="1" applyNumberFormat="1" applyFont="1" applyFill="1" applyBorder="1" applyAlignment="1">
      <alignment horizontal="right" vertical="center"/>
    </xf>
    <xf numFmtId="179" fontId="4" fillId="0" borderId="1" xfId="1" applyNumberFormat="1" applyFont="1" applyFill="1" applyBorder="1" applyAlignment="1">
      <alignment horizontal="right" vertical="center"/>
    </xf>
    <xf numFmtId="179" fontId="4" fillId="0" borderId="7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 wrapText="1" indent="1" shrinkToFit="1"/>
    </xf>
    <xf numFmtId="0" fontId="0" fillId="0" borderId="0" xfId="0">
      <alignment vertical="center"/>
    </xf>
    <xf numFmtId="49" fontId="35" fillId="0" borderId="0" xfId="2" applyNumberFormat="1" applyFont="1" applyFill="1" applyBorder="1" applyAlignment="1">
      <alignment vertical="top"/>
    </xf>
    <xf numFmtId="181" fontId="35" fillId="0" borderId="0" xfId="2" applyNumberFormat="1" applyFont="1" applyFill="1" applyBorder="1" applyAlignment="1">
      <alignment horizontal="right" vertical="top"/>
    </xf>
    <xf numFmtId="182" fontId="35" fillId="0" borderId="0" xfId="2" applyNumberFormat="1" applyFont="1" applyFill="1" applyBorder="1" applyAlignment="1">
      <alignment horizontal="right" vertical="top"/>
    </xf>
    <xf numFmtId="181" fontId="36" fillId="0" borderId="1" xfId="2" applyNumberFormat="1" applyFont="1" applyFill="1" applyBorder="1" applyAlignment="1">
      <alignment horizontal="right" vertical="top"/>
    </xf>
    <xf numFmtId="182" fontId="36" fillId="0" borderId="1" xfId="2" applyNumberFormat="1" applyFont="1" applyFill="1" applyBorder="1" applyAlignment="1">
      <alignment horizontal="right" vertical="top"/>
    </xf>
    <xf numFmtId="49" fontId="36" fillId="0" borderId="0" xfId="2" applyNumberFormat="1" applyFont="1" applyFill="1" applyBorder="1" applyAlignment="1">
      <alignment vertical="top"/>
    </xf>
    <xf numFmtId="181" fontId="12" fillId="0" borderId="1" xfId="2" applyNumberFormat="1" applyFont="1" applyFill="1" applyBorder="1" applyAlignment="1">
      <alignment horizontal="right" vertical="top"/>
    </xf>
    <xf numFmtId="181" fontId="12" fillId="0" borderId="0" xfId="2" applyNumberFormat="1" applyFont="1" applyFill="1" applyBorder="1" applyAlignment="1">
      <alignment horizontal="right" vertical="top"/>
    </xf>
    <xf numFmtId="182" fontId="13" fillId="0" borderId="0" xfId="2" applyNumberFormat="1" applyFont="1" applyFill="1" applyBorder="1" applyAlignment="1">
      <alignment horizontal="right" vertical="top"/>
    </xf>
    <xf numFmtId="182" fontId="34" fillId="0" borderId="0" xfId="2" applyNumberFormat="1" applyFont="1" applyFill="1" applyBorder="1" applyAlignment="1">
      <alignment horizontal="right" vertical="top"/>
    </xf>
    <xf numFmtId="182" fontId="4" fillId="0" borderId="0" xfId="2" applyNumberFormat="1" applyFont="1" applyFill="1" applyBorder="1" applyAlignment="1">
      <alignment horizontal="right" vertical="top"/>
    </xf>
    <xf numFmtId="182" fontId="4" fillId="0" borderId="0" xfId="2" quotePrefix="1" applyNumberFormat="1" applyFont="1" applyFill="1" applyBorder="1" applyAlignment="1">
      <alignment horizontal="right" vertical="top"/>
    </xf>
    <xf numFmtId="182" fontId="12" fillId="0" borderId="1" xfId="2" applyNumberFormat="1" applyFont="1" applyFill="1" applyBorder="1" applyAlignment="1">
      <alignment horizontal="right" vertical="top"/>
    </xf>
    <xf numFmtId="181" fontId="4" fillId="0" borderId="0" xfId="2" quotePrefix="1" applyNumberFormat="1" applyFont="1" applyFill="1" applyBorder="1" applyAlignment="1">
      <alignment horizontal="right" vertical="top"/>
    </xf>
    <xf numFmtId="49" fontId="2" fillId="0" borderId="18" xfId="2" applyNumberFormat="1" applyFont="1" applyFill="1" applyBorder="1" applyAlignment="1">
      <alignment horizontal="center" vertical="top" wrapText="1"/>
    </xf>
    <xf numFmtId="179" fontId="35" fillId="0" borderId="0" xfId="1" applyNumberFormat="1" applyFont="1" applyFill="1" applyBorder="1" applyAlignment="1">
      <alignment horizontal="right" vertical="center"/>
    </xf>
    <xf numFmtId="49" fontId="4" fillId="0" borderId="2" xfId="2" applyNumberFormat="1" applyFont="1" applyFill="1" applyBorder="1" applyAlignment="1">
      <alignment horizontal="center" vertical="top" wrapText="1"/>
    </xf>
    <xf numFmtId="38" fontId="33" fillId="0" borderId="4" xfId="1" applyFont="1" applyFill="1" applyBorder="1">
      <alignment vertical="center"/>
    </xf>
    <xf numFmtId="38" fontId="33" fillId="0" borderId="0" xfId="1" applyFont="1" applyFill="1">
      <alignment vertical="center"/>
    </xf>
    <xf numFmtId="0" fontId="0" fillId="0" borderId="0" xfId="0" applyFill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>
      <alignment vertical="center"/>
    </xf>
    <xf numFmtId="3" fontId="2" fillId="0" borderId="4" xfId="0" applyNumberFormat="1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9" xfId="0" applyFont="1" applyFill="1" applyBorder="1">
      <alignment vertical="center"/>
    </xf>
    <xf numFmtId="176" fontId="2" fillId="0" borderId="0" xfId="0" applyNumberFormat="1" applyFont="1" applyFill="1">
      <alignment vertical="center"/>
    </xf>
    <xf numFmtId="0" fontId="33" fillId="0" borderId="0" xfId="0" applyFont="1" applyBorder="1">
      <alignment vertical="center"/>
    </xf>
    <xf numFmtId="176" fontId="33" fillId="0" borderId="4" xfId="0" applyNumberFormat="1" applyFont="1" applyBorder="1">
      <alignment vertical="center"/>
    </xf>
    <xf numFmtId="176" fontId="33" fillId="0" borderId="0" xfId="0" applyNumberFormat="1" applyFont="1" applyBorder="1">
      <alignment vertical="center"/>
    </xf>
    <xf numFmtId="176" fontId="33" fillId="0" borderId="6" xfId="0" applyNumberFormat="1" applyFont="1" applyBorder="1">
      <alignment vertical="center"/>
    </xf>
    <xf numFmtId="0" fontId="33" fillId="0" borderId="4" xfId="0" applyFont="1" applyFill="1" applyBorder="1">
      <alignment vertical="center"/>
    </xf>
    <xf numFmtId="0" fontId="33" fillId="0" borderId="0" xfId="0" applyFont="1" applyFill="1">
      <alignment vertical="center"/>
    </xf>
    <xf numFmtId="0" fontId="2" fillId="0" borderId="0" xfId="0" applyFont="1" applyBorder="1" applyAlignment="1">
      <alignment horizontal="center" vertical="center"/>
    </xf>
    <xf numFmtId="179" fontId="4" fillId="0" borderId="8" xfId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2" fillId="0" borderId="0" xfId="2" applyNumberFormat="1" applyFont="1" applyFill="1" applyBorder="1" applyAlignment="1">
      <alignment horizontal="distributed" vertical="top" justifyLastLine="1"/>
    </xf>
    <xf numFmtId="49" fontId="2" fillId="0" borderId="0" xfId="2" applyNumberFormat="1" applyFont="1" applyFill="1" applyBorder="1" applyAlignment="1">
      <alignment horizontal="distributed" vertical="top" shrinkToFit="1"/>
    </xf>
    <xf numFmtId="0" fontId="28" fillId="0" borderId="6" xfId="0" applyFont="1" applyBorder="1" applyAlignment="1">
      <alignment vertical="top" shrinkToFit="1"/>
    </xf>
    <xf numFmtId="0" fontId="28" fillId="0" borderId="0" xfId="0" applyFont="1" applyBorder="1" applyAlignment="1">
      <alignment vertical="top" shrinkToFit="1"/>
    </xf>
    <xf numFmtId="49" fontId="5" fillId="0" borderId="9" xfId="2" applyNumberFormat="1" applyFont="1" applyFill="1" applyBorder="1" applyAlignment="1">
      <alignment horizontal="distributed" vertical="top"/>
    </xf>
    <xf numFmtId="49" fontId="2" fillId="0" borderId="0" xfId="2" applyNumberFormat="1" applyFont="1" applyFill="1" applyBorder="1" applyAlignment="1">
      <alignment vertical="top"/>
    </xf>
    <xf numFmtId="0" fontId="28" fillId="0" borderId="6" xfId="0" applyFont="1" applyBorder="1" applyAlignment="1">
      <alignment vertical="top"/>
    </xf>
    <xf numFmtId="49" fontId="2" fillId="0" borderId="0" xfId="2" applyNumberFormat="1" applyFont="1" applyFill="1" applyBorder="1" applyAlignment="1">
      <alignment horizontal="left" vertical="top"/>
    </xf>
    <xf numFmtId="49" fontId="2" fillId="0" borderId="6" xfId="2" applyNumberFormat="1" applyFont="1" applyFill="1" applyBorder="1" applyAlignment="1">
      <alignment horizontal="left" vertical="top"/>
    </xf>
    <xf numFmtId="0" fontId="9" fillId="0" borderId="0" xfId="2" applyNumberFormat="1" applyFont="1" applyFill="1" applyBorder="1" applyAlignment="1">
      <alignment horizontal="left" vertical="top"/>
    </xf>
    <xf numFmtId="49" fontId="4" fillId="0" borderId="24" xfId="2" applyNumberFormat="1" applyFont="1" applyFill="1" applyBorder="1" applyAlignment="1">
      <alignment horizontal="center" vertical="center" wrapText="1"/>
    </xf>
    <xf numFmtId="49" fontId="4" fillId="0" borderId="25" xfId="2" applyNumberFormat="1" applyFont="1" applyFill="1" applyBorder="1" applyAlignment="1">
      <alignment horizontal="center" vertical="center" wrapText="1"/>
    </xf>
    <xf numFmtId="49" fontId="4" fillId="0" borderId="0" xfId="2" applyNumberFormat="1" applyFont="1" applyFill="1" applyBorder="1" applyAlignment="1">
      <alignment horizontal="center" vertical="center" wrapText="1"/>
    </xf>
    <xf numFmtId="49" fontId="4" fillId="0" borderId="6" xfId="2" applyNumberFormat="1" applyFont="1" applyFill="1" applyBorder="1" applyAlignment="1">
      <alignment horizontal="center" vertical="center" wrapText="1"/>
    </xf>
    <xf numFmtId="49" fontId="4" fillId="0" borderId="26" xfId="2" applyNumberFormat="1" applyFont="1" applyFill="1" applyBorder="1" applyAlignment="1">
      <alignment horizontal="center" vertical="center" wrapText="1"/>
    </xf>
    <xf numFmtId="49" fontId="4" fillId="0" borderId="17" xfId="2" applyNumberFormat="1" applyFont="1" applyFill="1" applyBorder="1" applyAlignment="1">
      <alignment horizontal="center" vertical="center" wrapText="1"/>
    </xf>
    <xf numFmtId="49" fontId="2" fillId="0" borderId="12" xfId="2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49" fontId="21" fillId="0" borderId="12" xfId="2" applyNumberFormat="1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1" fillId="0" borderId="20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49" fontId="2" fillId="0" borderId="10" xfId="2" applyNumberFormat="1" applyFont="1" applyFill="1" applyBorder="1" applyAlignment="1">
      <alignment horizontal="center" vertical="center" justifyLastLine="1"/>
    </xf>
    <xf numFmtId="49" fontId="2" fillId="0" borderId="9" xfId="2" applyNumberFormat="1" applyFont="1" applyFill="1" applyBorder="1" applyAlignment="1">
      <alignment horizontal="center" vertical="center" justifyLastLine="1"/>
    </xf>
    <xf numFmtId="0" fontId="2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19" fillId="0" borderId="15" xfId="2" applyNumberFormat="1" applyFont="1" applyFill="1" applyBorder="1" applyAlignment="1">
      <alignment horizontal="center" vertical="top" wrapText="1"/>
    </xf>
    <xf numFmtId="49" fontId="19" fillId="0" borderId="16" xfId="2" applyNumberFormat="1" applyFont="1" applyFill="1" applyBorder="1" applyAlignment="1">
      <alignment horizontal="center" vertical="top" wrapText="1"/>
    </xf>
    <xf numFmtId="179" fontId="12" fillId="0" borderId="15" xfId="1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79" fontId="4" fillId="0" borderId="8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9" fontId="4" fillId="0" borderId="7" xfId="0" applyNumberFormat="1" applyFont="1" applyFill="1" applyBorder="1" applyAlignment="1">
      <alignment horizontal="center" vertical="center"/>
    </xf>
    <xf numFmtId="179" fontId="4" fillId="0" borderId="4" xfId="0" applyNumberFormat="1" applyFont="1" applyFill="1" applyBorder="1" applyAlignment="1">
      <alignment horizontal="distributed" vertical="center" indent="1"/>
    </xf>
    <xf numFmtId="179" fontId="4" fillId="0" borderId="0" xfId="0" applyNumberFormat="1" applyFont="1" applyFill="1" applyBorder="1" applyAlignment="1">
      <alignment horizontal="distributed" vertical="center" indent="1"/>
    </xf>
    <xf numFmtId="179" fontId="4" fillId="0" borderId="6" xfId="0" applyNumberFormat="1" applyFont="1" applyFill="1" applyBorder="1" applyAlignment="1">
      <alignment horizontal="distributed" vertical="center" indent="1"/>
    </xf>
    <xf numFmtId="179" fontId="4" fillId="0" borderId="4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179" fontId="4" fillId="0" borderId="6" xfId="0" applyNumberFormat="1" applyFont="1" applyFill="1" applyBorder="1" applyAlignment="1">
      <alignment horizontal="center" vertical="center"/>
    </xf>
    <xf numFmtId="179" fontId="4" fillId="0" borderId="4" xfId="0" applyNumberFormat="1" applyFont="1" applyFill="1" applyBorder="1" applyAlignment="1">
      <alignment horizontal="left" vertical="center"/>
    </xf>
    <xf numFmtId="179" fontId="4" fillId="0" borderId="0" xfId="0" applyNumberFormat="1" applyFont="1" applyFill="1" applyBorder="1" applyAlignment="1">
      <alignment horizontal="left" vertical="center"/>
    </xf>
    <xf numFmtId="179" fontId="4" fillId="0" borderId="6" xfId="0" applyNumberFormat="1" applyFont="1" applyFill="1" applyBorder="1" applyAlignment="1">
      <alignment horizontal="left" vertical="center"/>
    </xf>
    <xf numFmtId="179" fontId="12" fillId="0" borderId="16" xfId="1" applyNumberFormat="1" applyFont="1" applyFill="1" applyBorder="1" applyAlignment="1">
      <alignment horizontal="center" vertical="center" wrapText="1"/>
    </xf>
    <xf numFmtId="179" fontId="4" fillId="0" borderId="4" xfId="0" applyNumberFormat="1" applyFont="1" applyFill="1" applyBorder="1" applyAlignment="1">
      <alignment horizontal="left" vertical="center" indent="1"/>
    </xf>
    <xf numFmtId="179" fontId="4" fillId="0" borderId="0" xfId="0" applyNumberFormat="1" applyFont="1" applyFill="1" applyBorder="1" applyAlignment="1">
      <alignment horizontal="left" vertical="center" indent="1"/>
    </xf>
    <xf numFmtId="179" fontId="4" fillId="0" borderId="6" xfId="0" applyNumberFormat="1" applyFont="1" applyFill="1" applyBorder="1" applyAlignment="1">
      <alignment horizontal="left" vertical="center" indent="1"/>
    </xf>
    <xf numFmtId="179" fontId="4" fillId="0" borderId="5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shrinkToFit="1"/>
    </xf>
    <xf numFmtId="0" fontId="4" fillId="0" borderId="0" xfId="0" applyFont="1" applyBorder="1" applyAlignment="1">
      <alignment horizontal="right"/>
    </xf>
    <xf numFmtId="179" fontId="4" fillId="0" borderId="20" xfId="0" applyNumberFormat="1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8" xfId="0" applyBorder="1">
      <alignment vertical="center"/>
    </xf>
    <xf numFmtId="0" fontId="0" fillId="0" borderId="26" xfId="0" applyBorder="1">
      <alignment vertical="center"/>
    </xf>
    <xf numFmtId="0" fontId="0" fillId="0" borderId="17" xfId="0" applyBorder="1">
      <alignment vertical="center"/>
    </xf>
    <xf numFmtId="179" fontId="4" fillId="0" borderId="23" xfId="1" applyNumberFormat="1" applyFont="1" applyFill="1" applyBorder="1" applyAlignment="1">
      <alignment horizontal="center" vertical="center"/>
    </xf>
    <xf numFmtId="179" fontId="4" fillId="0" borderId="12" xfId="1" applyNumberFormat="1" applyFont="1" applyFill="1" applyBorder="1" applyAlignment="1">
      <alignment horizontal="center" vertical="center"/>
    </xf>
    <xf numFmtId="179" fontId="4" fillId="0" borderId="22" xfId="1" applyNumberFormat="1" applyFont="1" applyFill="1" applyBorder="1" applyAlignment="1">
      <alignment horizontal="center" vertical="center"/>
    </xf>
    <xf numFmtId="179" fontId="4" fillId="0" borderId="2" xfId="1" applyNumberFormat="1" applyFont="1" applyFill="1" applyBorder="1" applyAlignment="1">
      <alignment horizontal="center" vertical="center"/>
    </xf>
    <xf numFmtId="179" fontId="12" fillId="0" borderId="2" xfId="1" applyNumberFormat="1" applyFont="1" applyFill="1" applyBorder="1" applyAlignment="1">
      <alignment horizontal="center" vertical="center" wrapText="1"/>
    </xf>
    <xf numFmtId="179" fontId="6" fillId="0" borderId="3" xfId="1" applyNumberFormat="1" applyFont="1" applyFill="1" applyBorder="1" applyAlignment="1">
      <alignment horizontal="center" vertical="center" wrapText="1"/>
    </xf>
    <xf numFmtId="179" fontId="12" fillId="0" borderId="15" xfId="1" applyNumberFormat="1" applyFont="1" applyFill="1" applyBorder="1" applyAlignment="1">
      <alignment vertical="center" wrapText="1"/>
    </xf>
    <xf numFmtId="179" fontId="12" fillId="0" borderId="16" xfId="1" applyNumberFormat="1" applyFont="1" applyFill="1" applyBorder="1" applyAlignment="1">
      <alignment vertical="center" wrapText="1"/>
    </xf>
    <xf numFmtId="179" fontId="4" fillId="0" borderId="2" xfId="1" applyNumberFormat="1" applyFont="1" applyFill="1" applyBorder="1" applyAlignment="1">
      <alignment horizontal="center" vertical="center" wrapText="1"/>
    </xf>
    <xf numFmtId="179" fontId="6" fillId="0" borderId="2" xfId="1" applyNumberFormat="1" applyFont="1" applyFill="1" applyBorder="1" applyAlignment="1">
      <alignment horizontal="center" vertical="center" wrapText="1"/>
    </xf>
    <xf numFmtId="179" fontId="6" fillId="0" borderId="15" xfId="1" applyNumberFormat="1" applyFont="1" applyFill="1" applyBorder="1" applyAlignment="1">
      <alignment vertical="center" wrapText="1"/>
    </xf>
    <xf numFmtId="179" fontId="6" fillId="0" borderId="16" xfId="1" applyNumberFormat="1" applyFont="1" applyFill="1" applyBorder="1" applyAlignment="1">
      <alignment vertical="center" wrapText="1"/>
    </xf>
    <xf numFmtId="179" fontId="4" fillId="0" borderId="3" xfId="1" applyNumberFormat="1" applyFont="1" applyFill="1" applyBorder="1" applyAlignment="1">
      <alignment horizontal="center" vertical="center"/>
    </xf>
    <xf numFmtId="179" fontId="4" fillId="0" borderId="13" xfId="1" applyNumberFormat="1" applyFont="1" applyFill="1" applyBorder="1" applyAlignment="1">
      <alignment horizontal="center" vertical="center"/>
    </xf>
    <xf numFmtId="179" fontId="4" fillId="0" borderId="3" xfId="1" applyNumberFormat="1" applyFont="1" applyFill="1" applyBorder="1" applyAlignment="1">
      <alignment horizontal="center" vertical="center" wrapText="1"/>
    </xf>
    <xf numFmtId="179" fontId="13" fillId="0" borderId="4" xfId="0" applyNumberFormat="1" applyFont="1" applyFill="1" applyBorder="1" applyAlignment="1">
      <alignment horizontal="left" vertical="center"/>
    </xf>
    <xf numFmtId="179" fontId="13" fillId="0" borderId="0" xfId="0" applyNumberFormat="1" applyFont="1" applyFill="1" applyBorder="1" applyAlignment="1">
      <alignment horizontal="left" vertical="center"/>
    </xf>
    <xf numFmtId="179" fontId="13" fillId="0" borderId="6" xfId="0" applyNumberFormat="1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JB1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42"/>
  <sheetViews>
    <sheetView zoomScaleNormal="100" zoomScaleSheetLayoutView="100" workbookViewId="0">
      <selection activeCell="A2" sqref="A2"/>
    </sheetView>
  </sheetViews>
  <sheetFormatPr defaultColWidth="9" defaultRowHeight="20.100000000000001" customHeight="1"/>
  <cols>
    <col min="1" max="1" width="20.6640625" style="1" customWidth="1"/>
    <col min="2" max="7" width="10.6640625" style="1" customWidth="1"/>
    <col min="8" max="8" width="12.6640625" style="1" customWidth="1"/>
    <col min="9" max="10" width="7.6640625" style="1" customWidth="1"/>
    <col min="11" max="16384" width="9" style="1"/>
  </cols>
  <sheetData>
    <row r="1" spans="1:10" s="38" customFormat="1" ht="20.100000000000001" customHeight="1">
      <c r="A1" s="191" t="s">
        <v>27</v>
      </c>
      <c r="B1" s="191"/>
      <c r="C1" s="191"/>
      <c r="D1" s="191"/>
      <c r="E1" s="191"/>
      <c r="F1" s="191"/>
      <c r="G1" s="191"/>
      <c r="H1" s="126"/>
      <c r="I1" s="126"/>
      <c r="J1" s="126"/>
    </row>
    <row r="3" spans="1:10" s="40" customFormat="1" ht="20.100000000000001" customHeight="1">
      <c r="A3" s="39" t="s">
        <v>122</v>
      </c>
    </row>
    <row r="4" spans="1:10" s="40" customFormat="1" ht="9.9" customHeight="1">
      <c r="A4" s="39"/>
    </row>
    <row r="5" spans="1:10" ht="15" customHeight="1" thickBot="1">
      <c r="A5" s="1" t="s">
        <v>20</v>
      </c>
      <c r="G5" s="116" t="s">
        <v>135</v>
      </c>
      <c r="H5" s="118"/>
    </row>
    <row r="6" spans="1:10" ht="20.100000000000001" customHeight="1">
      <c r="A6" s="199" t="s">
        <v>0</v>
      </c>
      <c r="B6" s="196" t="s">
        <v>72</v>
      </c>
      <c r="C6" s="196"/>
      <c r="D6" s="196"/>
      <c r="E6" s="197" t="s">
        <v>121</v>
      </c>
      <c r="F6" s="196"/>
      <c r="G6" s="198"/>
      <c r="H6" s="9"/>
    </row>
    <row r="7" spans="1:10" ht="20.100000000000001" customHeight="1">
      <c r="A7" s="200"/>
      <c r="B7" s="17" t="s">
        <v>1</v>
      </c>
      <c r="C7" s="17" t="s">
        <v>2</v>
      </c>
      <c r="D7" s="17" t="s">
        <v>3</v>
      </c>
      <c r="E7" s="23" t="s">
        <v>1</v>
      </c>
      <c r="F7" s="17" t="s">
        <v>2</v>
      </c>
      <c r="G7" s="18" t="s">
        <v>3</v>
      </c>
    </row>
    <row r="8" spans="1:10" ht="19.5" customHeight="1">
      <c r="A8" s="4" t="s">
        <v>1</v>
      </c>
      <c r="B8" s="19">
        <v>14330</v>
      </c>
      <c r="C8" s="5">
        <v>7954</v>
      </c>
      <c r="D8" s="24">
        <f>SUM(B8-C8)</f>
        <v>6376</v>
      </c>
      <c r="E8" s="6">
        <v>12595</v>
      </c>
      <c r="F8" s="6">
        <v>6994</v>
      </c>
      <c r="G8" s="6">
        <v>5601</v>
      </c>
    </row>
    <row r="9" spans="1:10" ht="13.5" customHeight="1">
      <c r="A9" s="7"/>
      <c r="B9" s="20"/>
      <c r="C9" s="8"/>
      <c r="D9" s="24"/>
      <c r="E9" s="8"/>
      <c r="F9" s="8"/>
      <c r="G9" s="8"/>
    </row>
    <row r="10" spans="1:10" ht="19.5" customHeight="1">
      <c r="A10" s="4" t="s">
        <v>4</v>
      </c>
      <c r="B10" s="19">
        <v>1149</v>
      </c>
      <c r="C10" s="5">
        <v>602</v>
      </c>
      <c r="D10" s="24">
        <f t="shared" ref="D10:D33" si="0">SUM(B10-C10)</f>
        <v>547</v>
      </c>
      <c r="E10" s="5">
        <f>SUM(E11,E13)</f>
        <v>770</v>
      </c>
      <c r="F10" s="5">
        <f>SUM(F11,F13)</f>
        <v>441</v>
      </c>
      <c r="G10" s="5">
        <f>SUM(G11,G13)</f>
        <v>329</v>
      </c>
    </row>
    <row r="11" spans="1:10" ht="19.5" customHeight="1">
      <c r="A11" s="123" t="s">
        <v>125</v>
      </c>
      <c r="B11" s="20">
        <v>1061</v>
      </c>
      <c r="C11" s="8">
        <v>554</v>
      </c>
      <c r="D11" s="25">
        <f t="shared" si="0"/>
        <v>507</v>
      </c>
      <c r="E11" s="11">
        <v>697</v>
      </c>
      <c r="F11" s="11">
        <v>403</v>
      </c>
      <c r="G11" s="11">
        <v>294</v>
      </c>
    </row>
    <row r="12" spans="1:10" ht="19.5" customHeight="1">
      <c r="A12" s="10" t="s">
        <v>102</v>
      </c>
      <c r="B12" s="20">
        <v>1057</v>
      </c>
      <c r="C12" s="8">
        <v>550</v>
      </c>
      <c r="D12" s="26" t="s">
        <v>18</v>
      </c>
      <c r="E12" s="8">
        <v>678</v>
      </c>
      <c r="F12" s="8">
        <v>386</v>
      </c>
      <c r="G12" s="12">
        <v>292</v>
      </c>
    </row>
    <row r="13" spans="1:10" ht="19.5" customHeight="1">
      <c r="A13" s="10" t="s">
        <v>5</v>
      </c>
      <c r="B13" s="20">
        <v>88</v>
      </c>
      <c r="C13" s="8">
        <v>48</v>
      </c>
      <c r="D13" s="25">
        <f t="shared" si="0"/>
        <v>40</v>
      </c>
      <c r="E13" s="8">
        <v>73</v>
      </c>
      <c r="F13" s="8">
        <v>38</v>
      </c>
      <c r="G13" s="8">
        <v>35</v>
      </c>
    </row>
    <row r="14" spans="1:10" ht="19.5" customHeight="1">
      <c r="A14" s="4" t="s">
        <v>6</v>
      </c>
      <c r="B14" s="19">
        <v>4427</v>
      </c>
      <c r="C14" s="5">
        <v>3298</v>
      </c>
      <c r="D14" s="24">
        <f t="shared" si="0"/>
        <v>1129</v>
      </c>
      <c r="E14" s="5">
        <f>SUM(E15:E17)</f>
        <v>3705</v>
      </c>
      <c r="F14" s="5">
        <f>SUM(F15:F17)</f>
        <v>2786</v>
      </c>
      <c r="G14" s="5">
        <f>SUM(G15:G17)</f>
        <v>919</v>
      </c>
    </row>
    <row r="15" spans="1:10" ht="19.5" customHeight="1">
      <c r="A15" s="121" t="s">
        <v>142</v>
      </c>
      <c r="B15" s="36" t="s">
        <v>18</v>
      </c>
      <c r="C15" s="22" t="s">
        <v>18</v>
      </c>
      <c r="D15" s="26" t="s">
        <v>21</v>
      </c>
      <c r="E15" s="22">
        <v>3</v>
      </c>
      <c r="F15" s="22">
        <v>3</v>
      </c>
      <c r="G15" s="22" t="s">
        <v>18</v>
      </c>
    </row>
    <row r="16" spans="1:10" ht="19.5" customHeight="1">
      <c r="A16" s="10" t="s">
        <v>7</v>
      </c>
      <c r="B16" s="20">
        <v>1349</v>
      </c>
      <c r="C16" s="8">
        <v>1109</v>
      </c>
      <c r="D16" s="25">
        <f t="shared" si="0"/>
        <v>240</v>
      </c>
      <c r="E16" s="8">
        <v>1128</v>
      </c>
      <c r="F16" s="8">
        <v>923</v>
      </c>
      <c r="G16" s="8">
        <v>205</v>
      </c>
    </row>
    <row r="17" spans="1:7" ht="19.5" customHeight="1">
      <c r="A17" s="10" t="s">
        <v>8</v>
      </c>
      <c r="B17" s="20">
        <v>3078</v>
      </c>
      <c r="C17" s="8">
        <v>2189</v>
      </c>
      <c r="D17" s="25">
        <f t="shared" si="0"/>
        <v>889</v>
      </c>
      <c r="E17" s="8">
        <v>2574</v>
      </c>
      <c r="F17" s="8">
        <v>1860</v>
      </c>
      <c r="G17" s="8">
        <v>714</v>
      </c>
    </row>
    <row r="18" spans="1:7" ht="19.5" customHeight="1">
      <c r="A18" s="4" t="s">
        <v>9</v>
      </c>
      <c r="B18" s="19">
        <v>8674</v>
      </c>
      <c r="C18" s="5">
        <v>4011</v>
      </c>
      <c r="D18" s="24">
        <f t="shared" si="0"/>
        <v>4663</v>
      </c>
      <c r="E18" s="5">
        <f>SUM(E19:E32)</f>
        <v>7814</v>
      </c>
      <c r="F18" s="5">
        <f>SUM(F19:F32)</f>
        <v>3579</v>
      </c>
      <c r="G18" s="5">
        <f>SUM(G19:G32)</f>
        <v>4235</v>
      </c>
    </row>
    <row r="19" spans="1:7" ht="19.5" customHeight="1">
      <c r="A19" s="190" t="s">
        <v>16</v>
      </c>
      <c r="B19" s="20">
        <v>199</v>
      </c>
      <c r="C19" s="8">
        <v>190</v>
      </c>
      <c r="D19" s="25">
        <f t="shared" si="0"/>
        <v>9</v>
      </c>
      <c r="E19" s="8">
        <v>161</v>
      </c>
      <c r="F19" s="8">
        <v>152</v>
      </c>
      <c r="G19" s="8">
        <v>9</v>
      </c>
    </row>
    <row r="20" spans="1:7" ht="19.5" customHeight="1">
      <c r="A20" s="10" t="s">
        <v>126</v>
      </c>
      <c r="B20" s="20">
        <v>45</v>
      </c>
      <c r="C20" s="8">
        <v>24</v>
      </c>
      <c r="D20" s="25">
        <f t="shared" si="0"/>
        <v>21</v>
      </c>
      <c r="E20" s="8">
        <v>57</v>
      </c>
      <c r="F20" s="8">
        <v>35</v>
      </c>
      <c r="G20" s="8">
        <v>22</v>
      </c>
    </row>
    <row r="21" spans="1:7" ht="19.5" customHeight="1">
      <c r="A21" s="10" t="s">
        <v>150</v>
      </c>
      <c r="B21" s="20">
        <v>772</v>
      </c>
      <c r="C21" s="8">
        <v>646</v>
      </c>
      <c r="D21" s="25">
        <f t="shared" si="0"/>
        <v>126</v>
      </c>
      <c r="E21" s="8">
        <v>632</v>
      </c>
      <c r="F21" s="8">
        <v>532</v>
      </c>
      <c r="G21" s="8">
        <v>100</v>
      </c>
    </row>
    <row r="22" spans="1:7" ht="19.5" customHeight="1">
      <c r="A22" s="10" t="s">
        <v>10</v>
      </c>
      <c r="B22" s="20">
        <v>2452</v>
      </c>
      <c r="C22" s="8">
        <v>1023</v>
      </c>
      <c r="D22" s="25">
        <f t="shared" si="0"/>
        <v>1429</v>
      </c>
      <c r="E22" s="8">
        <v>2011</v>
      </c>
      <c r="F22" s="8">
        <v>887</v>
      </c>
      <c r="G22" s="8">
        <v>1124</v>
      </c>
    </row>
    <row r="23" spans="1:7" ht="19.5" customHeight="1">
      <c r="A23" s="124" t="s">
        <v>128</v>
      </c>
      <c r="B23" s="20">
        <v>222</v>
      </c>
      <c r="C23" s="8">
        <v>87</v>
      </c>
      <c r="D23" s="25">
        <f t="shared" si="0"/>
        <v>135</v>
      </c>
      <c r="E23" s="8">
        <v>196</v>
      </c>
      <c r="F23" s="8">
        <v>70</v>
      </c>
      <c r="G23" s="8">
        <v>126</v>
      </c>
    </row>
    <row r="24" spans="1:7" ht="19.5" customHeight="1">
      <c r="A24" s="122" t="s">
        <v>129</v>
      </c>
      <c r="B24" s="20">
        <v>67</v>
      </c>
      <c r="C24" s="8">
        <v>31</v>
      </c>
      <c r="D24" s="25">
        <f t="shared" si="0"/>
        <v>36</v>
      </c>
      <c r="E24" s="8">
        <v>94</v>
      </c>
      <c r="F24" s="8">
        <v>44</v>
      </c>
      <c r="G24" s="8">
        <v>50</v>
      </c>
    </row>
    <row r="25" spans="1:7" ht="19.5" customHeight="1">
      <c r="A25" s="153" t="s">
        <v>133</v>
      </c>
      <c r="B25" s="36" t="s">
        <v>18</v>
      </c>
      <c r="C25" s="22" t="s">
        <v>18</v>
      </c>
      <c r="D25" s="26" t="s">
        <v>18</v>
      </c>
      <c r="E25" s="8">
        <v>257</v>
      </c>
      <c r="F25" s="8">
        <v>193</v>
      </c>
      <c r="G25" s="8">
        <v>64</v>
      </c>
    </row>
    <row r="26" spans="1:7" ht="19.5" customHeight="1">
      <c r="A26" s="189" t="s">
        <v>130</v>
      </c>
      <c r="B26" s="36">
        <v>621</v>
      </c>
      <c r="C26" s="22">
        <v>233</v>
      </c>
      <c r="D26" s="26">
        <f>B26-C26</f>
        <v>388</v>
      </c>
      <c r="E26" s="8">
        <v>718</v>
      </c>
      <c r="F26" s="8">
        <v>245</v>
      </c>
      <c r="G26" s="8">
        <v>473</v>
      </c>
    </row>
    <row r="27" spans="1:7" ht="19.5" customHeight="1">
      <c r="A27" s="190" t="s">
        <v>131</v>
      </c>
      <c r="B27" s="36" t="s">
        <v>18</v>
      </c>
      <c r="C27" s="22" t="s">
        <v>18</v>
      </c>
      <c r="D27" s="26" t="s">
        <v>18</v>
      </c>
      <c r="E27" s="8">
        <v>406</v>
      </c>
      <c r="F27" s="8">
        <v>185</v>
      </c>
      <c r="G27" s="8">
        <v>221</v>
      </c>
    </row>
    <row r="28" spans="1:7" ht="19.5" customHeight="1">
      <c r="A28" s="124" t="s">
        <v>12</v>
      </c>
      <c r="B28" s="36">
        <v>548</v>
      </c>
      <c r="C28" s="22">
        <v>199</v>
      </c>
      <c r="D28" s="26">
        <f t="shared" ref="D28:D30" si="1">B28-C28</f>
        <v>349</v>
      </c>
      <c r="E28" s="8">
        <v>474</v>
      </c>
      <c r="F28" s="8">
        <v>187</v>
      </c>
      <c r="G28" s="8">
        <v>287</v>
      </c>
    </row>
    <row r="29" spans="1:7" ht="19.5" customHeight="1">
      <c r="A29" s="124" t="s">
        <v>11</v>
      </c>
      <c r="B29" s="36">
        <v>1649</v>
      </c>
      <c r="C29" s="22">
        <v>321</v>
      </c>
      <c r="D29" s="26">
        <f t="shared" si="1"/>
        <v>1328</v>
      </c>
      <c r="E29" s="8">
        <v>1659</v>
      </c>
      <c r="F29" s="8">
        <v>343</v>
      </c>
      <c r="G29" s="8">
        <v>1316</v>
      </c>
    </row>
    <row r="30" spans="1:7" ht="19.5" customHeight="1">
      <c r="A30" s="13" t="s">
        <v>17</v>
      </c>
      <c r="B30" s="36">
        <v>207</v>
      </c>
      <c r="C30" s="22">
        <v>141</v>
      </c>
      <c r="D30" s="26">
        <f t="shared" si="1"/>
        <v>66</v>
      </c>
      <c r="E30" s="8">
        <v>92</v>
      </c>
      <c r="F30" s="8">
        <v>47</v>
      </c>
      <c r="G30" s="8">
        <v>45</v>
      </c>
    </row>
    <row r="31" spans="1:7" ht="19.5" customHeight="1">
      <c r="A31" s="37" t="s">
        <v>13</v>
      </c>
      <c r="B31" s="20">
        <v>1489</v>
      </c>
      <c r="C31" s="8">
        <v>831</v>
      </c>
      <c r="D31" s="25">
        <f t="shared" si="0"/>
        <v>658</v>
      </c>
      <c r="E31" s="8">
        <v>621</v>
      </c>
      <c r="F31" s="8">
        <v>378</v>
      </c>
      <c r="G31" s="8">
        <v>243</v>
      </c>
    </row>
    <row r="32" spans="1:7" ht="19.5" customHeight="1">
      <c r="A32" s="37" t="s">
        <v>14</v>
      </c>
      <c r="B32" s="20">
        <v>403</v>
      </c>
      <c r="C32" s="8">
        <v>285</v>
      </c>
      <c r="D32" s="25">
        <f t="shared" si="0"/>
        <v>118</v>
      </c>
      <c r="E32" s="8">
        <v>436</v>
      </c>
      <c r="F32" s="8">
        <v>281</v>
      </c>
      <c r="G32" s="8">
        <v>155</v>
      </c>
    </row>
    <row r="33" spans="1:21" ht="19.5" customHeight="1">
      <c r="A33" s="181" t="s">
        <v>15</v>
      </c>
      <c r="B33" s="182">
        <v>80</v>
      </c>
      <c r="C33" s="183">
        <v>43</v>
      </c>
      <c r="D33" s="184">
        <f t="shared" si="0"/>
        <v>37</v>
      </c>
      <c r="E33" s="183">
        <v>306</v>
      </c>
      <c r="F33" s="183">
        <v>188</v>
      </c>
      <c r="G33" s="183">
        <v>118</v>
      </c>
    </row>
    <row r="34" spans="1:21" ht="15" customHeight="1">
      <c r="A34" s="33" t="s">
        <v>19</v>
      </c>
      <c r="B34" s="34"/>
      <c r="C34" s="33"/>
      <c r="D34" s="35"/>
      <c r="E34" s="33"/>
      <c r="F34" s="33"/>
      <c r="G34" s="33"/>
      <c r="H34" s="9"/>
    </row>
    <row r="35" spans="1:21" ht="20.100000000000001" customHeight="1">
      <c r="A35" s="10" t="s">
        <v>4</v>
      </c>
      <c r="B35" s="194">
        <f>SUM(B10/B8)</f>
        <v>8.01814375436148E-2</v>
      </c>
      <c r="C35" s="195"/>
      <c r="D35" s="27"/>
      <c r="E35" s="194">
        <f>SUM(E10/E8)</f>
        <v>6.1135371179039298E-2</v>
      </c>
      <c r="F35" s="195"/>
      <c r="G35" s="14"/>
      <c r="H35" s="9"/>
    </row>
    <row r="36" spans="1:21" ht="20.100000000000001" customHeight="1">
      <c r="A36" s="10" t="s">
        <v>6</v>
      </c>
      <c r="B36" s="194">
        <f>SUM(B14/B8)</f>
        <v>0.30893230983949754</v>
      </c>
      <c r="C36" s="195"/>
      <c r="D36" s="27"/>
      <c r="E36" s="194">
        <f>SUM(E14/E8)</f>
        <v>0.29416435093290988</v>
      </c>
      <c r="F36" s="195"/>
      <c r="G36" s="14"/>
      <c r="H36" s="9"/>
    </row>
    <row r="37" spans="1:21" ht="20.100000000000001" customHeight="1" thickBot="1">
      <c r="A37" s="15" t="s">
        <v>9</v>
      </c>
      <c r="B37" s="192">
        <f>SUM(B18/B8)</f>
        <v>0.60530355896720167</v>
      </c>
      <c r="C37" s="193"/>
      <c r="D37" s="28"/>
      <c r="E37" s="192">
        <f>SUM(E18/E8)</f>
        <v>0.62040492258832869</v>
      </c>
      <c r="F37" s="193"/>
      <c r="G37" s="16"/>
      <c r="H37" s="9"/>
    </row>
    <row r="38" spans="1:21" ht="15" customHeight="1">
      <c r="A38" s="1" t="s">
        <v>73</v>
      </c>
      <c r="B38" s="2"/>
      <c r="C38" s="2"/>
      <c r="D38" s="2"/>
      <c r="E38" s="2"/>
      <c r="F38" s="2"/>
      <c r="G38" s="2"/>
      <c r="H38" s="2"/>
      <c r="I38" s="2"/>
      <c r="J38" s="2"/>
    </row>
    <row r="39" spans="1:21" ht="15" customHeight="1">
      <c r="A39" s="1" t="s">
        <v>152</v>
      </c>
      <c r="B39" s="2"/>
      <c r="C39" s="2"/>
      <c r="D39" s="2"/>
      <c r="E39" s="2"/>
      <c r="F39" s="2"/>
      <c r="G39" s="2"/>
      <c r="H39" s="2"/>
      <c r="I39" s="2"/>
      <c r="J39" s="2"/>
    </row>
    <row r="40" spans="1:21" ht="20.100000000000001" customHeight="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20.100000000000001" customHeight="1">
      <c r="B41" s="2"/>
      <c r="C41" s="2"/>
      <c r="D41" s="2"/>
      <c r="E41" s="2"/>
      <c r="F41" s="2"/>
      <c r="G41" s="2"/>
      <c r="H41" s="2"/>
      <c r="I41" s="2"/>
      <c r="J41" s="2"/>
    </row>
    <row r="42" spans="1:21" ht="20.100000000000001" customHeight="1">
      <c r="B42" s="2"/>
      <c r="C42" s="2"/>
      <c r="D42" s="2"/>
      <c r="E42" s="2"/>
      <c r="F42" s="2"/>
      <c r="G42" s="2"/>
      <c r="H42" s="2"/>
      <c r="I42" s="2"/>
      <c r="J42" s="2"/>
    </row>
  </sheetData>
  <mergeCells count="10">
    <mergeCell ref="A1:G1"/>
    <mergeCell ref="E37:F37"/>
    <mergeCell ref="B35:C35"/>
    <mergeCell ref="B36:C36"/>
    <mergeCell ref="B37:C37"/>
    <mergeCell ref="E35:F35"/>
    <mergeCell ref="E36:F36"/>
    <mergeCell ref="B6:D6"/>
    <mergeCell ref="E6:G6"/>
    <mergeCell ref="A6:A7"/>
  </mergeCells>
  <phoneticPr fontId="3"/>
  <pageMargins left="0.78740157480314965" right="0.78740157480314965" top="1.1811023622047245" bottom="0.78740157480314965" header="0.51181102362204722" footer="0.51181102362204722"/>
  <pageSetup paperSize="9" orientation="portrait" r:id="rId1"/>
  <headerFooter alignWithMargins="0">
    <oddFooter>&amp;C&amp;"ＭＳ 明朝,標準"&amp;10-10-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39"/>
  <sheetViews>
    <sheetView zoomScaleNormal="100" workbookViewId="0">
      <selection activeCell="A2" sqref="A2"/>
    </sheetView>
  </sheetViews>
  <sheetFormatPr defaultRowHeight="13.2"/>
  <cols>
    <col min="1" max="1" width="20.6640625" customWidth="1"/>
    <col min="2" max="4" width="10.6640625" customWidth="1"/>
    <col min="5" max="7" width="10.6640625" style="154" customWidth="1"/>
  </cols>
  <sheetData>
    <row r="1" spans="1:10" ht="20.100000000000001" customHeight="1">
      <c r="A1" s="191"/>
      <c r="B1" s="191"/>
      <c r="C1" s="191"/>
      <c r="D1" s="191"/>
      <c r="E1" s="126"/>
      <c r="F1" s="126"/>
      <c r="G1" s="126"/>
      <c r="H1" s="126"/>
      <c r="I1" s="126"/>
      <c r="J1" s="126"/>
    </row>
    <row r="2" spans="1:10" ht="20.100000000000001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>
      <c r="A3" s="39" t="s">
        <v>123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9.9" customHeight="1">
      <c r="A4" s="39"/>
      <c r="B4" s="40"/>
      <c r="C4" s="40"/>
      <c r="D4" s="40"/>
      <c r="E4" s="40"/>
      <c r="F4" s="40"/>
      <c r="G4" s="40"/>
      <c r="H4" s="40"/>
      <c r="I4" s="40"/>
      <c r="J4" s="40"/>
    </row>
    <row r="5" spans="1:10" ht="15" customHeight="1" thickBot="1">
      <c r="A5" s="1" t="s">
        <v>20</v>
      </c>
      <c r="B5" s="1"/>
      <c r="C5" s="1"/>
      <c r="D5" s="120"/>
      <c r="E5" s="1"/>
      <c r="F5" s="1"/>
      <c r="G5" s="120" t="s">
        <v>135</v>
      </c>
      <c r="H5" s="1"/>
      <c r="I5" s="205"/>
      <c r="J5" s="205"/>
    </row>
    <row r="6" spans="1:10" ht="20.100000000000001" customHeight="1">
      <c r="A6" s="199" t="s">
        <v>0</v>
      </c>
      <c r="B6" s="198" t="s">
        <v>136</v>
      </c>
      <c r="C6" s="199"/>
      <c r="D6" s="199"/>
      <c r="E6" s="198" t="s">
        <v>143</v>
      </c>
      <c r="F6" s="199"/>
      <c r="G6" s="199"/>
      <c r="I6" s="119"/>
      <c r="J6" s="119"/>
    </row>
    <row r="7" spans="1:10" ht="20.100000000000001" customHeight="1">
      <c r="A7" s="200"/>
      <c r="B7" s="17" t="s">
        <v>1</v>
      </c>
      <c r="C7" s="17" t="s">
        <v>2</v>
      </c>
      <c r="D7" s="18" t="s">
        <v>3</v>
      </c>
      <c r="E7" s="17" t="s">
        <v>1</v>
      </c>
      <c r="F7" s="17" t="s">
        <v>2</v>
      </c>
      <c r="G7" s="18" t="s">
        <v>3</v>
      </c>
    </row>
    <row r="8" spans="1:10" ht="20.100000000000001" customHeight="1">
      <c r="A8" s="4" t="s">
        <v>1</v>
      </c>
      <c r="B8" s="128">
        <v>11845</v>
      </c>
      <c r="C8" s="129">
        <f>C10+C14+C18+C33</f>
        <v>6558</v>
      </c>
      <c r="D8" s="129">
        <f>D10+D14+D18+D33</f>
        <v>5287</v>
      </c>
      <c r="E8" s="128">
        <v>10734</v>
      </c>
      <c r="F8" s="129">
        <f>F10+F14+F18+F33</f>
        <v>5892</v>
      </c>
      <c r="G8" s="129">
        <f>G10+G14+G18+G33</f>
        <v>4842</v>
      </c>
    </row>
    <row r="9" spans="1:10">
      <c r="A9" s="7"/>
      <c r="B9" s="130"/>
      <c r="C9" s="1"/>
      <c r="D9" s="1"/>
      <c r="E9" s="130"/>
      <c r="F9" s="1"/>
      <c r="G9" s="1"/>
    </row>
    <row r="10" spans="1:10" ht="20.100000000000001" customHeight="1">
      <c r="A10" s="4" t="s">
        <v>4</v>
      </c>
      <c r="B10" s="131">
        <v>686</v>
      </c>
      <c r="C10" s="132">
        <f>C11+C13</f>
        <v>408</v>
      </c>
      <c r="D10" s="132">
        <f>D11+D13</f>
        <v>278</v>
      </c>
      <c r="E10" s="131">
        <f>E11+E13</f>
        <v>522</v>
      </c>
      <c r="F10" s="132">
        <f>F11+F13</f>
        <v>316</v>
      </c>
      <c r="G10" s="132">
        <f>G11+G13</f>
        <v>206</v>
      </c>
    </row>
    <row r="11" spans="1:10" ht="20.100000000000001" customHeight="1">
      <c r="A11" s="123" t="s">
        <v>125</v>
      </c>
      <c r="B11" s="130">
        <v>617</v>
      </c>
      <c r="C11" s="1">
        <v>359</v>
      </c>
      <c r="D11" s="1">
        <f>B11-C11</f>
        <v>258</v>
      </c>
      <c r="E11" s="130">
        <v>435</v>
      </c>
      <c r="F11" s="1">
        <v>265</v>
      </c>
      <c r="G11" s="1">
        <f>E11-F11</f>
        <v>170</v>
      </c>
    </row>
    <row r="12" spans="1:10" ht="20.100000000000001" customHeight="1">
      <c r="A12" s="10" t="s">
        <v>102</v>
      </c>
      <c r="B12" s="130">
        <v>600</v>
      </c>
      <c r="C12" s="1">
        <v>344</v>
      </c>
      <c r="D12" s="1">
        <f t="shared" ref="D12:D33" si="0">B12-C12</f>
        <v>256</v>
      </c>
      <c r="E12" s="130">
        <v>425</v>
      </c>
      <c r="F12" s="1">
        <v>256</v>
      </c>
      <c r="G12" s="1">
        <f t="shared" ref="G12:G13" si="1">E12-F12</f>
        <v>169</v>
      </c>
    </row>
    <row r="13" spans="1:10" ht="20.100000000000001" customHeight="1">
      <c r="A13" s="10" t="s">
        <v>5</v>
      </c>
      <c r="B13" s="130">
        <v>69</v>
      </c>
      <c r="C13" s="1">
        <v>49</v>
      </c>
      <c r="D13" s="1">
        <f t="shared" si="0"/>
        <v>20</v>
      </c>
      <c r="E13" s="130">
        <v>87</v>
      </c>
      <c r="F13" s="1">
        <v>51</v>
      </c>
      <c r="G13" s="1">
        <f t="shared" si="1"/>
        <v>36</v>
      </c>
    </row>
    <row r="14" spans="1:10" ht="20.100000000000001" customHeight="1">
      <c r="A14" s="4" t="s">
        <v>6</v>
      </c>
      <c r="B14" s="128">
        <v>3499</v>
      </c>
      <c r="C14" s="137">
        <f>C15+C16+C17</f>
        <v>2603</v>
      </c>
      <c r="D14" s="137">
        <f>D16+D17</f>
        <v>896</v>
      </c>
      <c r="E14" s="128">
        <f>SUM(E15:E17)</f>
        <v>3192</v>
      </c>
      <c r="F14" s="129">
        <f>SUM(F15:F17)</f>
        <v>2354</v>
      </c>
      <c r="G14" s="129">
        <f>SUM(G15:G17)</f>
        <v>838</v>
      </c>
    </row>
    <row r="15" spans="1:10" ht="20.100000000000001" customHeight="1">
      <c r="A15" s="121" t="s">
        <v>124</v>
      </c>
      <c r="B15" s="130">
        <v>6</v>
      </c>
      <c r="C15" s="1">
        <v>6</v>
      </c>
      <c r="D15" s="133" t="s">
        <v>144</v>
      </c>
      <c r="E15" s="130">
        <v>2</v>
      </c>
      <c r="F15" s="1">
        <v>2</v>
      </c>
      <c r="G15" s="133" t="s">
        <v>18</v>
      </c>
    </row>
    <row r="16" spans="1:10" ht="20.100000000000001" customHeight="1">
      <c r="A16" s="10" t="s">
        <v>7</v>
      </c>
      <c r="B16" s="134">
        <v>988</v>
      </c>
      <c r="C16" s="1">
        <v>803</v>
      </c>
      <c r="D16" s="1">
        <f t="shared" si="0"/>
        <v>185</v>
      </c>
      <c r="E16" s="134">
        <v>901</v>
      </c>
      <c r="F16" s="1">
        <v>726</v>
      </c>
      <c r="G16" s="135">
        <f>E16-F16</f>
        <v>175</v>
      </c>
    </row>
    <row r="17" spans="1:13" ht="20.100000000000001" customHeight="1">
      <c r="A17" s="10" t="s">
        <v>8</v>
      </c>
      <c r="B17" s="134">
        <v>2505</v>
      </c>
      <c r="C17" s="135">
        <v>1794</v>
      </c>
      <c r="D17" s="1">
        <f t="shared" si="0"/>
        <v>711</v>
      </c>
      <c r="E17" s="134">
        <v>2289</v>
      </c>
      <c r="F17" s="135">
        <v>1626</v>
      </c>
      <c r="G17" s="135">
        <f>E17-F17</f>
        <v>663</v>
      </c>
      <c r="H17" s="125"/>
    </row>
    <row r="18" spans="1:13" ht="20.100000000000001" customHeight="1">
      <c r="A18" s="4" t="s">
        <v>9</v>
      </c>
      <c r="B18" s="136">
        <v>7424</v>
      </c>
      <c r="C18" s="137">
        <f>SUM(C19:C32)</f>
        <v>3397</v>
      </c>
      <c r="D18" s="137">
        <f>SUM(D19:D32)</f>
        <v>4027</v>
      </c>
      <c r="E18" s="172">
        <f>SUM(E19:E32)</f>
        <v>6918</v>
      </c>
      <c r="F18" s="173">
        <f>SUM(F19:F32)</f>
        <v>3156</v>
      </c>
      <c r="G18" s="173">
        <f>SUM(G19:G32)</f>
        <v>3762</v>
      </c>
      <c r="H18" s="174"/>
      <c r="I18" s="174"/>
      <c r="J18" s="174"/>
      <c r="K18" s="174"/>
      <c r="L18" s="174"/>
      <c r="M18" s="174"/>
    </row>
    <row r="19" spans="1:13" ht="20.100000000000001" customHeight="1">
      <c r="A19" s="189" t="s">
        <v>151</v>
      </c>
      <c r="B19" s="130">
        <v>213</v>
      </c>
      <c r="C19" s="1">
        <v>205</v>
      </c>
      <c r="D19" s="1">
        <f t="shared" si="0"/>
        <v>8</v>
      </c>
      <c r="E19" s="175">
        <v>245</v>
      </c>
      <c r="F19" s="176">
        <v>223</v>
      </c>
      <c r="G19" s="176">
        <f>E19-F19</f>
        <v>22</v>
      </c>
      <c r="H19" s="174"/>
      <c r="I19" s="174"/>
      <c r="J19" s="174"/>
      <c r="K19" s="174"/>
      <c r="L19" s="174"/>
      <c r="M19" s="174"/>
    </row>
    <row r="20" spans="1:13" ht="20.100000000000001" customHeight="1">
      <c r="A20" s="10" t="s">
        <v>126</v>
      </c>
      <c r="B20" s="130">
        <v>47</v>
      </c>
      <c r="C20" s="1">
        <v>38</v>
      </c>
      <c r="D20" s="1">
        <f t="shared" si="0"/>
        <v>9</v>
      </c>
      <c r="E20" s="175">
        <v>57</v>
      </c>
      <c r="F20" s="176">
        <v>36</v>
      </c>
      <c r="G20" s="176">
        <f t="shared" ref="G20:G32" si="2">E20-F20</f>
        <v>21</v>
      </c>
      <c r="H20" s="174"/>
      <c r="I20" s="174"/>
      <c r="J20" s="174"/>
      <c r="K20" s="174"/>
      <c r="L20" s="174"/>
      <c r="M20" s="174"/>
    </row>
    <row r="21" spans="1:13" ht="20.100000000000001" customHeight="1">
      <c r="A21" s="10" t="s">
        <v>127</v>
      </c>
      <c r="B21" s="130">
        <v>601</v>
      </c>
      <c r="C21" s="1">
        <v>493</v>
      </c>
      <c r="D21" s="1">
        <f t="shared" si="0"/>
        <v>108</v>
      </c>
      <c r="E21" s="175">
        <v>595</v>
      </c>
      <c r="F21" s="176">
        <v>479</v>
      </c>
      <c r="G21" s="176">
        <f t="shared" si="2"/>
        <v>116</v>
      </c>
      <c r="H21" s="174"/>
      <c r="I21" s="174"/>
      <c r="J21" s="174"/>
      <c r="K21" s="174"/>
      <c r="L21" s="174"/>
      <c r="M21" s="174"/>
    </row>
    <row r="22" spans="1:13" ht="20.100000000000001" customHeight="1">
      <c r="A22" s="10" t="s">
        <v>10</v>
      </c>
      <c r="B22" s="134">
        <v>1656</v>
      </c>
      <c r="C22" s="1">
        <v>703</v>
      </c>
      <c r="D22" s="1">
        <f t="shared" si="0"/>
        <v>953</v>
      </c>
      <c r="E22" s="177">
        <v>1521</v>
      </c>
      <c r="F22" s="176">
        <v>622</v>
      </c>
      <c r="G22" s="176">
        <f t="shared" si="2"/>
        <v>899</v>
      </c>
      <c r="H22" s="174"/>
      <c r="I22" s="174"/>
      <c r="J22" s="174"/>
      <c r="K22" s="174"/>
      <c r="L22" s="174"/>
      <c r="M22" s="174"/>
    </row>
    <row r="23" spans="1:13" ht="20.100000000000001" customHeight="1">
      <c r="A23" s="124" t="s">
        <v>128</v>
      </c>
      <c r="B23" s="130">
        <v>161</v>
      </c>
      <c r="C23" s="1">
        <v>49</v>
      </c>
      <c r="D23" s="1">
        <f t="shared" si="0"/>
        <v>112</v>
      </c>
      <c r="E23" s="175">
        <v>122</v>
      </c>
      <c r="F23" s="176">
        <v>40</v>
      </c>
      <c r="G23" s="176">
        <f t="shared" si="2"/>
        <v>82</v>
      </c>
      <c r="H23" s="174"/>
      <c r="I23" s="174"/>
      <c r="J23" s="174"/>
      <c r="K23" s="174"/>
      <c r="L23" s="174"/>
      <c r="M23" s="174"/>
    </row>
    <row r="24" spans="1:13" ht="20.100000000000001" customHeight="1">
      <c r="A24" s="122" t="s">
        <v>129</v>
      </c>
      <c r="B24" s="130">
        <v>98</v>
      </c>
      <c r="C24" s="1">
        <v>46</v>
      </c>
      <c r="D24" s="1">
        <f t="shared" si="0"/>
        <v>52</v>
      </c>
      <c r="E24" s="175">
        <v>93</v>
      </c>
      <c r="F24" s="176">
        <v>37</v>
      </c>
      <c r="G24" s="176">
        <f t="shared" si="2"/>
        <v>56</v>
      </c>
      <c r="H24" s="174"/>
      <c r="I24" s="174"/>
      <c r="J24" s="174"/>
      <c r="K24" s="174"/>
      <c r="L24" s="174"/>
      <c r="M24" s="174"/>
    </row>
    <row r="25" spans="1:13" ht="20.100000000000001" customHeight="1">
      <c r="A25" s="153" t="s">
        <v>133</v>
      </c>
      <c r="B25" s="130">
        <v>223</v>
      </c>
      <c r="C25" s="1">
        <v>161</v>
      </c>
      <c r="D25" s="1">
        <f t="shared" si="0"/>
        <v>62</v>
      </c>
      <c r="E25" s="175">
        <v>210</v>
      </c>
      <c r="F25" s="176">
        <v>151</v>
      </c>
      <c r="G25" s="176">
        <f t="shared" si="2"/>
        <v>59</v>
      </c>
      <c r="H25" s="174"/>
      <c r="I25" s="174"/>
      <c r="J25" s="174"/>
      <c r="K25" s="174"/>
      <c r="L25" s="174"/>
      <c r="M25" s="174"/>
    </row>
    <row r="26" spans="1:13" ht="20.100000000000001" customHeight="1">
      <c r="A26" s="189" t="s">
        <v>130</v>
      </c>
      <c r="B26" s="130">
        <v>677</v>
      </c>
      <c r="C26" s="1">
        <v>216</v>
      </c>
      <c r="D26" s="1">
        <f t="shared" si="0"/>
        <v>461</v>
      </c>
      <c r="E26" s="175">
        <v>509</v>
      </c>
      <c r="F26" s="176">
        <v>184</v>
      </c>
      <c r="G26" s="176">
        <f t="shared" si="2"/>
        <v>325</v>
      </c>
      <c r="H26" s="174"/>
      <c r="I26" s="174"/>
      <c r="J26" s="174"/>
      <c r="K26" s="174"/>
      <c r="L26" s="174"/>
      <c r="M26" s="174"/>
    </row>
    <row r="27" spans="1:13" ht="20.100000000000001" customHeight="1">
      <c r="A27" s="190" t="s">
        <v>131</v>
      </c>
      <c r="B27" s="130">
        <v>374</v>
      </c>
      <c r="C27" s="1">
        <v>171</v>
      </c>
      <c r="D27" s="1">
        <f t="shared" si="0"/>
        <v>203</v>
      </c>
      <c r="E27" s="175">
        <v>323</v>
      </c>
      <c r="F27" s="176">
        <v>147</v>
      </c>
      <c r="G27" s="176">
        <f t="shared" si="2"/>
        <v>176</v>
      </c>
      <c r="H27" s="174"/>
      <c r="I27" s="174"/>
      <c r="J27" s="174"/>
      <c r="K27" s="174"/>
      <c r="L27" s="174"/>
      <c r="M27" s="174"/>
    </row>
    <row r="28" spans="1:13" ht="20.100000000000001" customHeight="1">
      <c r="A28" s="124" t="s">
        <v>12</v>
      </c>
      <c r="B28" s="130">
        <v>460</v>
      </c>
      <c r="C28" s="1">
        <v>168</v>
      </c>
      <c r="D28" s="1">
        <f t="shared" si="0"/>
        <v>292</v>
      </c>
      <c r="E28" s="175">
        <v>523</v>
      </c>
      <c r="F28" s="176">
        <v>158</v>
      </c>
      <c r="G28" s="176">
        <f t="shared" si="2"/>
        <v>365</v>
      </c>
      <c r="H28" s="174"/>
      <c r="I28" s="174"/>
      <c r="J28" s="174"/>
      <c r="K28" s="174"/>
      <c r="L28" s="174"/>
      <c r="M28" s="174"/>
    </row>
    <row r="29" spans="1:13" ht="20.100000000000001" customHeight="1">
      <c r="A29" s="124" t="s">
        <v>11</v>
      </c>
      <c r="B29" s="134">
        <v>1710</v>
      </c>
      <c r="C29" s="1">
        <v>377</v>
      </c>
      <c r="D29" s="1">
        <f t="shared" si="0"/>
        <v>1333</v>
      </c>
      <c r="E29" s="177">
        <v>1653</v>
      </c>
      <c r="F29" s="176">
        <v>391</v>
      </c>
      <c r="G29" s="176">
        <f t="shared" si="2"/>
        <v>1262</v>
      </c>
      <c r="H29" s="174"/>
      <c r="I29" s="174"/>
      <c r="J29" s="174"/>
      <c r="K29" s="174"/>
      <c r="L29" s="174"/>
      <c r="M29" s="174"/>
    </row>
    <row r="30" spans="1:13" ht="20.100000000000001" customHeight="1">
      <c r="A30" s="13" t="s">
        <v>17</v>
      </c>
      <c r="B30" s="130">
        <v>124</v>
      </c>
      <c r="C30" s="1">
        <v>76</v>
      </c>
      <c r="D30" s="1">
        <f t="shared" si="0"/>
        <v>48</v>
      </c>
      <c r="E30" s="175">
        <v>109</v>
      </c>
      <c r="F30" s="176">
        <v>65</v>
      </c>
      <c r="G30" s="176">
        <f t="shared" si="2"/>
        <v>44</v>
      </c>
      <c r="H30" s="174"/>
      <c r="I30" s="174"/>
      <c r="J30" s="174"/>
      <c r="K30" s="174"/>
      <c r="L30" s="174"/>
      <c r="M30" s="174"/>
    </row>
    <row r="31" spans="1:13" ht="20.100000000000001" customHeight="1">
      <c r="A31" s="37" t="s">
        <v>13</v>
      </c>
      <c r="B31" s="130">
        <v>686</v>
      </c>
      <c r="C31" s="1">
        <v>437</v>
      </c>
      <c r="D31" s="1">
        <f t="shared" si="0"/>
        <v>249</v>
      </c>
      <c r="E31" s="175">
        <v>628</v>
      </c>
      <c r="F31" s="176">
        <v>409</v>
      </c>
      <c r="G31" s="176">
        <f t="shared" si="2"/>
        <v>219</v>
      </c>
      <c r="H31" s="174"/>
      <c r="I31" s="174"/>
      <c r="J31" s="174"/>
      <c r="K31" s="174"/>
      <c r="L31" s="174"/>
      <c r="M31" s="174"/>
    </row>
    <row r="32" spans="1:13" ht="20.100000000000001" customHeight="1">
      <c r="A32" s="37" t="s">
        <v>14</v>
      </c>
      <c r="B32" s="130">
        <v>394</v>
      </c>
      <c r="C32" s="1">
        <v>257</v>
      </c>
      <c r="D32" s="1">
        <f t="shared" si="0"/>
        <v>137</v>
      </c>
      <c r="E32" s="175">
        <v>330</v>
      </c>
      <c r="F32" s="176">
        <v>214</v>
      </c>
      <c r="G32" s="176">
        <f t="shared" si="2"/>
        <v>116</v>
      </c>
      <c r="H32" s="174"/>
      <c r="I32" s="174"/>
      <c r="J32" s="174"/>
      <c r="K32" s="174"/>
      <c r="L32" s="174"/>
      <c r="M32" s="174"/>
    </row>
    <row r="33" spans="1:13" ht="20.100000000000001" customHeight="1">
      <c r="A33" s="181" t="s">
        <v>15</v>
      </c>
      <c r="B33" s="131">
        <v>236</v>
      </c>
      <c r="C33" s="132">
        <v>150</v>
      </c>
      <c r="D33" s="132">
        <f t="shared" si="0"/>
        <v>86</v>
      </c>
      <c r="E33" s="185">
        <v>102</v>
      </c>
      <c r="F33" s="186">
        <v>66</v>
      </c>
      <c r="G33" s="186">
        <f>E33-F33</f>
        <v>36</v>
      </c>
      <c r="H33" s="174"/>
      <c r="I33" s="174"/>
      <c r="J33" s="174"/>
      <c r="K33" s="174"/>
      <c r="L33" s="174"/>
      <c r="M33" s="174"/>
    </row>
    <row r="34" spans="1:13" ht="15" customHeight="1">
      <c r="A34" s="33" t="s">
        <v>19</v>
      </c>
      <c r="B34" s="34"/>
      <c r="C34" s="33"/>
      <c r="D34" s="33"/>
      <c r="E34" s="178"/>
      <c r="F34" s="179"/>
      <c r="G34" s="179"/>
      <c r="H34" s="174"/>
      <c r="I34" s="174"/>
      <c r="J34" s="174"/>
      <c r="K34" s="174"/>
      <c r="L34" s="174"/>
      <c r="M34" s="174"/>
    </row>
    <row r="35" spans="1:13" ht="20.100000000000001" customHeight="1">
      <c r="A35" s="10" t="s">
        <v>4</v>
      </c>
      <c r="B35" s="201">
        <f>SUM(B10/B8)</f>
        <v>5.7914731954411144E-2</v>
      </c>
      <c r="C35" s="202"/>
      <c r="D35" s="202"/>
      <c r="E35" s="201">
        <f>SUM(E10/E8)</f>
        <v>4.8630519843487985E-2</v>
      </c>
      <c r="F35" s="202"/>
      <c r="G35" s="202"/>
      <c r="H35" s="174"/>
      <c r="I35" s="174"/>
      <c r="J35" s="174"/>
      <c r="K35" s="174"/>
      <c r="L35" s="174"/>
      <c r="M35" s="174"/>
    </row>
    <row r="36" spans="1:13" ht="20.100000000000001" customHeight="1">
      <c r="A36" s="10" t="s">
        <v>6</v>
      </c>
      <c r="B36" s="201">
        <f>SUM(B14/B8)</f>
        <v>0.29539890249050232</v>
      </c>
      <c r="C36" s="202"/>
      <c r="D36" s="202"/>
      <c r="E36" s="201">
        <f>SUM(E14/E8)</f>
        <v>0.29737283398546677</v>
      </c>
      <c r="F36" s="202"/>
      <c r="G36" s="202"/>
      <c r="H36" s="174"/>
      <c r="I36" s="174"/>
      <c r="J36" s="174"/>
      <c r="K36" s="174"/>
      <c r="L36" s="174"/>
      <c r="M36" s="174"/>
    </row>
    <row r="37" spans="1:13" ht="20.100000000000001" customHeight="1" thickBot="1">
      <c r="A37" s="15" t="s">
        <v>9</v>
      </c>
      <c r="B37" s="203">
        <f>SUM(B18/B8)</f>
        <v>0.62676234698184885</v>
      </c>
      <c r="C37" s="204"/>
      <c r="D37" s="204"/>
      <c r="E37" s="203">
        <f>SUM(E18/E8)</f>
        <v>0.64449413079932927</v>
      </c>
      <c r="F37" s="204"/>
      <c r="G37" s="204"/>
      <c r="H37" s="174"/>
      <c r="I37" s="174"/>
      <c r="J37" s="174"/>
      <c r="K37" s="174"/>
      <c r="L37" s="174"/>
      <c r="M37" s="174"/>
    </row>
    <row r="38" spans="1:13" ht="15" customHeight="1">
      <c r="A38" s="1" t="s">
        <v>73</v>
      </c>
      <c r="B38" s="2"/>
      <c r="C38" s="2"/>
      <c r="D38" s="2"/>
      <c r="E38" s="180"/>
      <c r="F38" s="180"/>
      <c r="G38" s="180"/>
      <c r="H38" s="180"/>
      <c r="I38" s="180"/>
      <c r="J38" s="180"/>
      <c r="K38" s="174"/>
      <c r="L38" s="174"/>
      <c r="M38" s="174"/>
    </row>
    <row r="39" spans="1:13" ht="15" customHeight="1">
      <c r="A39" s="1"/>
      <c r="B39" s="2"/>
      <c r="C39" s="2"/>
      <c r="D39" s="2"/>
      <c r="E39" s="180"/>
      <c r="F39" s="180"/>
      <c r="G39" s="180"/>
      <c r="H39" s="180"/>
      <c r="I39" s="180"/>
      <c r="J39" s="180"/>
      <c r="K39" s="174"/>
      <c r="L39" s="174"/>
      <c r="M39" s="174"/>
    </row>
  </sheetData>
  <mergeCells count="11">
    <mergeCell ref="B36:D36"/>
    <mergeCell ref="B37:D37"/>
    <mergeCell ref="A1:D1"/>
    <mergeCell ref="I5:J5"/>
    <mergeCell ref="A6:A7"/>
    <mergeCell ref="B6:D6"/>
    <mergeCell ref="B35:D35"/>
    <mergeCell ref="E6:G6"/>
    <mergeCell ref="E35:G35"/>
    <mergeCell ref="E36:G36"/>
    <mergeCell ref="E37:G37"/>
  </mergeCells>
  <phoneticPr fontId="3"/>
  <pageMargins left="0.78700000000000003" right="0.78700000000000003" top="0.98399999999999999" bottom="0.98399999999999999" header="0.51200000000000001" footer="0.51200000000000001"/>
  <pageSetup paperSize="9" scale="97" firstPageNumber="11" orientation="portrait" useFirstPageNumber="1" r:id="rId1"/>
  <headerFooter alignWithMargins="0">
    <oddFooter>&amp;C&amp;"ＭＳ 明朝,標準"-11-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4"/>
  <sheetViews>
    <sheetView workbookViewId="0">
      <selection activeCell="A2" sqref="A2"/>
    </sheetView>
  </sheetViews>
  <sheetFormatPr defaultColWidth="9" defaultRowHeight="20.100000000000001" customHeight="1"/>
  <cols>
    <col min="1" max="1" width="18.33203125" style="1" customWidth="1"/>
    <col min="2" max="7" width="10.6640625" style="1" customWidth="1"/>
    <col min="8" max="16384" width="9" style="1"/>
  </cols>
  <sheetData>
    <row r="1" spans="1:7" s="41" customFormat="1" ht="20.100000000000001" customHeight="1">
      <c r="A1" s="39" t="s">
        <v>153</v>
      </c>
    </row>
    <row r="2" spans="1:7" ht="15" customHeight="1"/>
    <row r="3" spans="1:7" ht="15" customHeight="1" thickBot="1">
      <c r="A3" s="1" t="s">
        <v>20</v>
      </c>
      <c r="F3" s="206" t="s">
        <v>135</v>
      </c>
      <c r="G3" s="206"/>
    </row>
    <row r="4" spans="1:7" ht="20.100000000000001" customHeight="1">
      <c r="A4" s="199" t="s">
        <v>0</v>
      </c>
      <c r="B4" s="196" t="s">
        <v>71</v>
      </c>
      <c r="C4" s="196"/>
      <c r="D4" s="196"/>
      <c r="E4" s="196" t="s">
        <v>72</v>
      </c>
      <c r="F4" s="196"/>
      <c r="G4" s="198"/>
    </row>
    <row r="5" spans="1:7" ht="20.100000000000001" customHeight="1">
      <c r="A5" s="200"/>
      <c r="B5" s="17" t="s">
        <v>1</v>
      </c>
      <c r="C5" s="17" t="s">
        <v>2</v>
      </c>
      <c r="D5" s="17" t="s">
        <v>3</v>
      </c>
      <c r="E5" s="17" t="s">
        <v>1</v>
      </c>
      <c r="F5" s="17" t="s">
        <v>2</v>
      </c>
      <c r="G5" s="18" t="s">
        <v>3</v>
      </c>
    </row>
    <row r="6" spans="1:7" ht="24.9" customHeight="1">
      <c r="A6" s="9" t="s">
        <v>26</v>
      </c>
      <c r="B6" s="117">
        <v>27562</v>
      </c>
      <c r="C6" s="8">
        <v>12784</v>
      </c>
      <c r="D6" s="8">
        <v>14778</v>
      </c>
      <c r="E6" s="20">
        <v>26842</v>
      </c>
      <c r="F6" s="8">
        <v>12404</v>
      </c>
      <c r="G6" s="8">
        <v>14438</v>
      </c>
    </row>
    <row r="7" spans="1:7" ht="9.9" customHeight="1">
      <c r="A7" s="7"/>
      <c r="B7" s="20"/>
      <c r="C7" s="8"/>
      <c r="D7" s="8"/>
      <c r="E7" s="20"/>
      <c r="F7" s="8"/>
      <c r="G7" s="8"/>
    </row>
    <row r="8" spans="1:7" ht="24.9" customHeight="1">
      <c r="A8" s="31" t="s">
        <v>22</v>
      </c>
      <c r="B8" s="20">
        <f t="shared" ref="B8:G8" si="0">SUM(B9:B10)</f>
        <v>16172</v>
      </c>
      <c r="C8" s="8">
        <f t="shared" si="0"/>
        <v>9193</v>
      </c>
      <c r="D8" s="25">
        <f t="shared" si="0"/>
        <v>6979</v>
      </c>
      <c r="E8" s="8">
        <f t="shared" si="0"/>
        <v>15158</v>
      </c>
      <c r="F8" s="8">
        <f t="shared" si="0"/>
        <v>8540</v>
      </c>
      <c r="G8" s="8">
        <f t="shared" si="0"/>
        <v>6618</v>
      </c>
    </row>
    <row r="9" spans="1:7" ht="24.9" customHeight="1">
      <c r="A9" s="32" t="s">
        <v>24</v>
      </c>
      <c r="B9" s="20">
        <v>15525</v>
      </c>
      <c r="C9" s="8">
        <v>8757</v>
      </c>
      <c r="D9" s="8">
        <v>6768</v>
      </c>
      <c r="E9" s="20">
        <v>14330</v>
      </c>
      <c r="F9" s="8">
        <v>7954</v>
      </c>
      <c r="G9" s="8">
        <v>6376</v>
      </c>
    </row>
    <row r="10" spans="1:7" ht="24.9" customHeight="1">
      <c r="A10" s="32" t="s">
        <v>25</v>
      </c>
      <c r="B10" s="20">
        <v>647</v>
      </c>
      <c r="C10" s="8">
        <v>436</v>
      </c>
      <c r="D10" s="8">
        <v>211</v>
      </c>
      <c r="E10" s="20">
        <v>828</v>
      </c>
      <c r="F10" s="8">
        <v>586</v>
      </c>
      <c r="G10" s="8">
        <v>242</v>
      </c>
    </row>
    <row r="11" spans="1:7" ht="9.9" customHeight="1">
      <c r="A11" s="9"/>
      <c r="B11" s="20"/>
      <c r="C11" s="8"/>
      <c r="D11" s="8"/>
      <c r="E11" s="20"/>
      <c r="F11" s="8"/>
      <c r="G11" s="8"/>
    </row>
    <row r="12" spans="1:7" ht="24.9" customHeight="1">
      <c r="A12" s="31" t="s">
        <v>23</v>
      </c>
      <c r="B12" s="20">
        <v>11303</v>
      </c>
      <c r="C12" s="8">
        <v>3535</v>
      </c>
      <c r="D12" s="8">
        <v>7768</v>
      </c>
      <c r="E12" s="20">
        <v>11523</v>
      </c>
      <c r="F12" s="8">
        <v>3761</v>
      </c>
      <c r="G12" s="8">
        <v>7762</v>
      </c>
    </row>
    <row r="13" spans="1:7" ht="3" customHeight="1" thickBot="1">
      <c r="A13" s="21"/>
      <c r="B13" s="29"/>
      <c r="C13" s="21"/>
      <c r="D13" s="30"/>
      <c r="E13" s="21"/>
      <c r="F13" s="21"/>
      <c r="G13" s="21"/>
    </row>
    <row r="14" spans="1:7" ht="20.100000000000001" customHeight="1">
      <c r="A14" s="207" t="s">
        <v>0</v>
      </c>
      <c r="B14" s="198" t="s">
        <v>121</v>
      </c>
      <c r="C14" s="199"/>
      <c r="D14" s="199"/>
      <c r="E14" s="198" t="s">
        <v>136</v>
      </c>
      <c r="F14" s="199"/>
      <c r="G14" s="199"/>
    </row>
    <row r="15" spans="1:7" ht="20.100000000000001" customHeight="1">
      <c r="A15" s="208"/>
      <c r="B15" s="17" t="s">
        <v>1</v>
      </c>
      <c r="C15" s="17" t="s">
        <v>2</v>
      </c>
      <c r="D15" s="18" t="s">
        <v>3</v>
      </c>
      <c r="E15" s="17" t="s">
        <v>1</v>
      </c>
      <c r="F15" s="17" t="s">
        <v>2</v>
      </c>
      <c r="G15" s="18" t="s">
        <v>3</v>
      </c>
    </row>
    <row r="16" spans="1:7" ht="24.9" customHeight="1">
      <c r="A16" s="9" t="s">
        <v>26</v>
      </c>
      <c r="B16" s="134">
        <v>25295</v>
      </c>
      <c r="C16" s="135">
        <v>11725</v>
      </c>
      <c r="D16" s="135">
        <v>13570</v>
      </c>
      <c r="E16" s="117">
        <v>23656</v>
      </c>
      <c r="F16" s="8">
        <v>11125</v>
      </c>
      <c r="G16" s="8">
        <v>12531</v>
      </c>
    </row>
    <row r="17" spans="1:7" ht="9.9" customHeight="1">
      <c r="A17" s="7"/>
      <c r="B17" s="130"/>
      <c r="E17" s="20"/>
      <c r="F17" s="8"/>
      <c r="G17" s="8"/>
    </row>
    <row r="18" spans="1:7" ht="24.9" customHeight="1">
      <c r="A18" s="31" t="s">
        <v>22</v>
      </c>
      <c r="B18" s="134">
        <v>13399</v>
      </c>
      <c r="C18" s="135">
        <v>7537</v>
      </c>
      <c r="D18" s="135">
        <v>5862</v>
      </c>
      <c r="E18" s="20">
        <v>12335</v>
      </c>
      <c r="F18" s="8">
        <v>6903</v>
      </c>
      <c r="G18" s="8">
        <v>5432</v>
      </c>
    </row>
    <row r="19" spans="1:7" ht="24.9" customHeight="1">
      <c r="A19" s="32" t="s">
        <v>24</v>
      </c>
      <c r="B19" s="134">
        <v>12595</v>
      </c>
      <c r="C19" s="135">
        <v>6655</v>
      </c>
      <c r="D19" s="135">
        <v>5601</v>
      </c>
      <c r="E19" s="20">
        <v>11845</v>
      </c>
      <c r="F19" s="8">
        <v>6558</v>
      </c>
      <c r="G19" s="8">
        <v>5287</v>
      </c>
    </row>
    <row r="20" spans="1:7" ht="24.9" customHeight="1">
      <c r="A20" s="32" t="s">
        <v>25</v>
      </c>
      <c r="B20" s="130">
        <v>804</v>
      </c>
      <c r="C20" s="1">
        <v>543</v>
      </c>
      <c r="D20" s="1">
        <v>261</v>
      </c>
      <c r="E20" s="20">
        <v>490</v>
      </c>
      <c r="F20" s="8">
        <v>345</v>
      </c>
      <c r="G20" s="8">
        <v>145</v>
      </c>
    </row>
    <row r="21" spans="1:7" ht="9.9" customHeight="1">
      <c r="A21" s="9"/>
      <c r="B21" s="130"/>
      <c r="E21" s="20"/>
      <c r="F21" s="8"/>
      <c r="G21" s="8"/>
    </row>
    <row r="22" spans="1:7" ht="24.9" customHeight="1">
      <c r="A22" s="31" t="s">
        <v>23</v>
      </c>
      <c r="B22" s="134">
        <v>11449</v>
      </c>
      <c r="C22" s="135">
        <v>3961</v>
      </c>
      <c r="D22" s="135">
        <v>7488</v>
      </c>
      <c r="E22" s="20">
        <v>10786</v>
      </c>
      <c r="F22" s="8">
        <v>3940</v>
      </c>
      <c r="G22" s="8">
        <v>6846</v>
      </c>
    </row>
    <row r="23" spans="1:7" ht="3" customHeight="1" thickBot="1">
      <c r="A23" s="21"/>
      <c r="B23" s="29"/>
      <c r="C23" s="21"/>
      <c r="D23" s="21"/>
      <c r="E23" s="29"/>
      <c r="F23" s="21"/>
      <c r="G23" s="21"/>
    </row>
    <row r="24" spans="1:7" ht="20.100000000000001" customHeight="1">
      <c r="A24" s="207" t="s">
        <v>0</v>
      </c>
      <c r="B24" s="198" t="s">
        <v>143</v>
      </c>
      <c r="C24" s="199"/>
      <c r="D24" s="199"/>
      <c r="E24" s="209"/>
      <c r="F24" s="209"/>
      <c r="G24" s="209"/>
    </row>
    <row r="25" spans="1:7" ht="20.100000000000001" customHeight="1">
      <c r="A25" s="208"/>
      <c r="B25" s="17" t="s">
        <v>1</v>
      </c>
      <c r="C25" s="17" t="s">
        <v>2</v>
      </c>
      <c r="D25" s="18" t="s">
        <v>3</v>
      </c>
      <c r="E25" s="187"/>
      <c r="F25" s="187"/>
      <c r="G25" s="187"/>
    </row>
    <row r="26" spans="1:7" ht="24.9" customHeight="1">
      <c r="A26" s="9" t="s">
        <v>26</v>
      </c>
      <c r="B26" s="134">
        <v>21725</v>
      </c>
      <c r="C26" s="135">
        <v>10269</v>
      </c>
      <c r="D26" s="135">
        <v>11456</v>
      </c>
      <c r="E26" s="8"/>
      <c r="F26" s="8"/>
      <c r="G26" s="8"/>
    </row>
    <row r="27" spans="1:7" ht="9.9" customHeight="1">
      <c r="A27" s="7"/>
      <c r="B27" s="130"/>
      <c r="E27" s="8"/>
      <c r="F27" s="8"/>
      <c r="G27" s="8"/>
    </row>
    <row r="28" spans="1:7" ht="24.9" customHeight="1">
      <c r="A28" s="31" t="s">
        <v>22</v>
      </c>
      <c r="B28" s="134">
        <v>11212</v>
      </c>
      <c r="C28" s="135">
        <v>6209</v>
      </c>
      <c r="D28" s="135">
        <v>5003</v>
      </c>
      <c r="E28" s="8"/>
      <c r="F28" s="8"/>
      <c r="G28" s="8"/>
    </row>
    <row r="29" spans="1:7" ht="24.9" customHeight="1">
      <c r="A29" s="32" t="s">
        <v>24</v>
      </c>
      <c r="B29" s="134">
        <v>10734</v>
      </c>
      <c r="C29" s="135">
        <v>5892</v>
      </c>
      <c r="D29" s="135">
        <v>4842</v>
      </c>
      <c r="E29" s="8"/>
      <c r="F29" s="8"/>
      <c r="G29" s="8"/>
    </row>
    <row r="30" spans="1:7" ht="24.9" customHeight="1">
      <c r="A30" s="32" t="s">
        <v>25</v>
      </c>
      <c r="B30" s="130">
        <v>478</v>
      </c>
      <c r="C30" s="1">
        <v>317</v>
      </c>
      <c r="D30" s="1">
        <v>161</v>
      </c>
      <c r="E30" s="8"/>
      <c r="F30" s="8"/>
      <c r="G30" s="8"/>
    </row>
    <row r="31" spans="1:7" ht="9.9" customHeight="1">
      <c r="A31" s="9"/>
      <c r="B31" s="130"/>
      <c r="E31" s="8"/>
      <c r="F31" s="8"/>
      <c r="G31" s="8"/>
    </row>
    <row r="32" spans="1:7" ht="24.9" customHeight="1">
      <c r="A32" s="31" t="s">
        <v>23</v>
      </c>
      <c r="B32" s="134">
        <v>9847</v>
      </c>
      <c r="C32" s="135">
        <v>3691</v>
      </c>
      <c r="D32" s="135">
        <v>6156</v>
      </c>
      <c r="E32" s="8"/>
      <c r="F32" s="8"/>
      <c r="G32" s="8"/>
    </row>
    <row r="33" spans="1:7" ht="3" customHeight="1" thickBot="1">
      <c r="A33" s="21"/>
      <c r="B33" s="29"/>
      <c r="C33" s="21"/>
      <c r="D33" s="21"/>
      <c r="E33" s="9"/>
      <c r="F33" s="9"/>
      <c r="G33" s="9"/>
    </row>
    <row r="34" spans="1:7" ht="20.100000000000001" customHeight="1">
      <c r="A34" s="1" t="s">
        <v>154</v>
      </c>
      <c r="E34" s="9"/>
      <c r="F34" s="9"/>
      <c r="G34" s="9"/>
    </row>
  </sheetData>
  <mergeCells count="10">
    <mergeCell ref="F3:G3"/>
    <mergeCell ref="A4:A5"/>
    <mergeCell ref="B4:D4"/>
    <mergeCell ref="E4:G4"/>
    <mergeCell ref="A24:A25"/>
    <mergeCell ref="B24:D24"/>
    <mergeCell ref="E24:G24"/>
    <mergeCell ref="A14:A15"/>
    <mergeCell ref="B14:D14"/>
    <mergeCell ref="E14:G14"/>
  </mergeCells>
  <phoneticPr fontId="3"/>
  <pageMargins left="0.78740157480314965" right="0.78740157480314965" top="1.1811023622047245" bottom="0.98425196850393704" header="0.51181102362204722" footer="0.51181102362204722"/>
  <pageSetup paperSize="9" orientation="portrait" r:id="rId1"/>
  <headerFooter alignWithMargins="0">
    <oddFooter>&amp;C&amp;"ＭＳ 明朝,標準"&amp;10-12-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A186"/>
  <sheetViews>
    <sheetView tabSelected="1" zoomScaleNormal="100" workbookViewId="0">
      <selection activeCell="J20" sqref="J20"/>
    </sheetView>
  </sheetViews>
  <sheetFormatPr defaultColWidth="9.88671875" defaultRowHeight="14.7" customHeight="1"/>
  <cols>
    <col min="1" max="1" width="2.109375" style="62" customWidth="1"/>
    <col min="2" max="2" width="7.33203125" style="62" customWidth="1"/>
    <col min="3" max="3" width="2.109375" style="62" customWidth="1"/>
    <col min="4" max="10" width="9.6640625" style="62" customWidth="1"/>
    <col min="11" max="16" width="8.109375" style="62" customWidth="1"/>
    <col min="17" max="20" width="7.33203125" style="62" customWidth="1"/>
    <col min="21" max="21" width="1.77734375" style="62" customWidth="1"/>
    <col min="22" max="25" width="10.77734375" style="62" customWidth="1"/>
    <col min="26" max="35" width="9.33203125" style="62" customWidth="1"/>
    <col min="36" max="16384" width="9.88671875" style="62"/>
  </cols>
  <sheetData>
    <row r="1" spans="1:53" s="57" customFormat="1" ht="18.75" customHeight="1">
      <c r="A1" s="219" t="s">
        <v>155</v>
      </c>
      <c r="B1" s="219"/>
      <c r="C1" s="219"/>
      <c r="D1" s="219"/>
      <c r="E1" s="219"/>
      <c r="F1" s="219"/>
      <c r="G1" s="219"/>
      <c r="H1" s="219"/>
      <c r="I1" s="219"/>
      <c r="J1" s="219"/>
      <c r="K1" s="52"/>
      <c r="L1" s="53"/>
      <c r="M1" s="52"/>
      <c r="N1" s="52"/>
      <c r="O1" s="53"/>
      <c r="P1" s="54"/>
      <c r="Q1" s="54"/>
      <c r="R1" s="54"/>
      <c r="S1" s="54"/>
      <c r="T1" s="53"/>
      <c r="U1" s="52"/>
      <c r="V1" s="52"/>
      <c r="W1" s="52"/>
      <c r="X1" s="52"/>
      <c r="Y1" s="52"/>
      <c r="Z1" s="55"/>
      <c r="AA1" s="55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</row>
    <row r="2" spans="1:53" ht="1.2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58"/>
      <c r="L2" s="59"/>
      <c r="M2" s="58"/>
      <c r="N2" s="58"/>
      <c r="O2" s="59"/>
      <c r="P2" s="54"/>
      <c r="Q2" s="54"/>
      <c r="R2" s="54"/>
      <c r="S2" s="54"/>
      <c r="T2" s="59"/>
      <c r="U2" s="58"/>
      <c r="V2" s="58"/>
      <c r="W2" s="58"/>
      <c r="X2" s="58"/>
      <c r="Y2" s="58"/>
      <c r="Z2" s="60"/>
      <c r="AA2" s="60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</row>
    <row r="3" spans="1:53" ht="13.8" customHeight="1" thickBot="1">
      <c r="A3" s="103" t="s">
        <v>52</v>
      </c>
      <c r="B3" s="104"/>
      <c r="C3" s="104"/>
      <c r="D3" s="104"/>
      <c r="E3" s="104"/>
      <c r="F3" s="104"/>
      <c r="G3" s="104"/>
      <c r="H3" s="104"/>
      <c r="I3" s="104"/>
      <c r="J3" s="104"/>
      <c r="K3" s="58"/>
      <c r="L3" s="59"/>
      <c r="M3" s="58"/>
      <c r="N3" s="58"/>
      <c r="O3" s="59"/>
      <c r="P3" s="54"/>
      <c r="Q3" s="54"/>
      <c r="R3" s="80"/>
      <c r="S3" s="80"/>
      <c r="T3" s="79" t="s">
        <v>145</v>
      </c>
      <c r="U3" s="58"/>
      <c r="V3" s="58"/>
      <c r="W3" s="58"/>
      <c r="X3" s="58"/>
      <c r="Y3" s="58"/>
      <c r="Z3" s="60"/>
      <c r="AA3" s="60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</row>
    <row r="4" spans="1:53" ht="14.25" customHeight="1">
      <c r="A4" s="220" t="s">
        <v>157</v>
      </c>
      <c r="B4" s="220"/>
      <c r="C4" s="221"/>
      <c r="D4" s="105"/>
      <c r="E4" s="106" t="s">
        <v>53</v>
      </c>
      <c r="F4" s="226" t="s">
        <v>54</v>
      </c>
      <c r="G4" s="227"/>
      <c r="H4" s="228"/>
      <c r="I4" s="228"/>
      <c r="J4" s="107"/>
      <c r="K4" s="229"/>
      <c r="L4" s="230"/>
      <c r="M4" s="64"/>
      <c r="N4" s="63"/>
      <c r="O4" s="63"/>
      <c r="P4" s="63"/>
      <c r="Q4" s="231" t="s">
        <v>55</v>
      </c>
      <c r="R4" s="232"/>
      <c r="S4" s="232"/>
      <c r="T4" s="232"/>
      <c r="V4" s="60"/>
      <c r="W4" s="60"/>
      <c r="X4" s="60"/>
      <c r="Y4" s="60"/>
      <c r="Z4" s="60"/>
      <c r="AA4" s="59"/>
    </row>
    <row r="5" spans="1:53" ht="14.25" customHeight="1">
      <c r="A5" s="222"/>
      <c r="B5" s="222"/>
      <c r="C5" s="223"/>
      <c r="D5" s="108" t="s">
        <v>74</v>
      </c>
      <c r="E5" s="109" t="s">
        <v>53</v>
      </c>
      <c r="F5" s="233" t="s">
        <v>57</v>
      </c>
      <c r="G5" s="234"/>
      <c r="H5" s="234"/>
      <c r="I5" s="234"/>
      <c r="J5" s="110" t="s">
        <v>53</v>
      </c>
      <c r="K5" s="65"/>
      <c r="L5" s="235" t="s">
        <v>58</v>
      </c>
      <c r="M5" s="235"/>
      <c r="N5" s="236"/>
      <c r="O5" s="66"/>
      <c r="P5" s="237" t="s">
        <v>59</v>
      </c>
      <c r="Q5" s="67"/>
      <c r="R5" s="68"/>
      <c r="S5" s="69"/>
      <c r="T5" s="70" t="s">
        <v>53</v>
      </c>
      <c r="V5" s="60"/>
      <c r="W5" s="60"/>
      <c r="X5" s="60"/>
      <c r="Y5" s="60"/>
      <c r="Z5" s="60"/>
      <c r="AA5" s="59"/>
    </row>
    <row r="6" spans="1:53" ht="25.5" customHeight="1">
      <c r="A6" s="224"/>
      <c r="B6" s="224"/>
      <c r="C6" s="225"/>
      <c r="D6" s="111" t="s">
        <v>75</v>
      </c>
      <c r="E6" s="112" t="s">
        <v>74</v>
      </c>
      <c r="F6" s="112" t="s">
        <v>74</v>
      </c>
      <c r="G6" s="113" t="s">
        <v>60</v>
      </c>
      <c r="H6" s="113" t="s">
        <v>61</v>
      </c>
      <c r="I6" s="171" t="s">
        <v>141</v>
      </c>
      <c r="J6" s="114" t="s">
        <v>63</v>
      </c>
      <c r="K6" s="71" t="s">
        <v>56</v>
      </c>
      <c r="L6" s="72" t="s">
        <v>60</v>
      </c>
      <c r="M6" s="71" t="s">
        <v>61</v>
      </c>
      <c r="N6" s="73" t="s">
        <v>62</v>
      </c>
      <c r="O6" s="71" t="s">
        <v>63</v>
      </c>
      <c r="P6" s="238"/>
      <c r="Q6" s="71" t="s">
        <v>56</v>
      </c>
      <c r="R6" s="74" t="s">
        <v>64</v>
      </c>
      <c r="S6" s="169" t="s">
        <v>65</v>
      </c>
      <c r="T6" s="74" t="s">
        <v>66</v>
      </c>
      <c r="V6" s="60"/>
      <c r="W6" s="60"/>
      <c r="X6" s="60"/>
      <c r="Y6" s="60"/>
      <c r="Z6" s="60"/>
      <c r="AA6" s="59"/>
    </row>
    <row r="7" spans="1:53" ht="12.9" customHeight="1">
      <c r="A7" s="214" t="s">
        <v>101</v>
      </c>
      <c r="B7" s="214"/>
      <c r="C7" s="82"/>
      <c r="D7" s="138">
        <v>21725</v>
      </c>
      <c r="E7" s="139">
        <v>11212</v>
      </c>
      <c r="F7" s="139">
        <v>10734</v>
      </c>
      <c r="G7" s="139">
        <v>9103</v>
      </c>
      <c r="H7" s="139">
        <v>1362</v>
      </c>
      <c r="I7" s="163">
        <v>71</v>
      </c>
      <c r="J7" s="163">
        <v>198</v>
      </c>
      <c r="K7" s="139">
        <v>9133</v>
      </c>
      <c r="L7" s="139">
        <v>7896</v>
      </c>
      <c r="M7" s="139">
        <v>1011</v>
      </c>
      <c r="N7" s="139">
        <v>71</v>
      </c>
      <c r="O7" s="139">
        <v>155</v>
      </c>
      <c r="P7" s="139">
        <v>478</v>
      </c>
      <c r="Q7" s="139">
        <v>9847</v>
      </c>
      <c r="R7" s="139">
        <v>2959</v>
      </c>
      <c r="S7" s="139">
        <v>822</v>
      </c>
      <c r="T7" s="139">
        <v>6066</v>
      </c>
      <c r="U7" s="155"/>
      <c r="V7" s="60"/>
      <c r="W7" s="60"/>
      <c r="X7" s="60"/>
      <c r="Y7" s="60"/>
      <c r="Z7" s="60"/>
      <c r="AA7" s="59"/>
    </row>
    <row r="8" spans="1:53" ht="2.25" customHeight="1">
      <c r="A8" s="83"/>
      <c r="B8" s="83"/>
      <c r="C8" s="83"/>
      <c r="D8" s="140"/>
      <c r="E8" s="141"/>
      <c r="F8" s="141"/>
      <c r="G8" s="141"/>
      <c r="H8" s="141"/>
      <c r="I8" s="164"/>
      <c r="J8" s="164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55"/>
      <c r="V8" s="60"/>
      <c r="W8" s="60"/>
      <c r="X8" s="60"/>
      <c r="Y8" s="60"/>
      <c r="Z8" s="60"/>
      <c r="AA8" s="59"/>
    </row>
    <row r="9" spans="1:53" ht="12.6" customHeight="1">
      <c r="A9" s="91"/>
      <c r="B9" s="92" t="s">
        <v>77</v>
      </c>
      <c r="C9" s="93" t="s">
        <v>67</v>
      </c>
      <c r="D9" s="142">
        <v>876</v>
      </c>
      <c r="E9" s="143">
        <v>112</v>
      </c>
      <c r="F9" s="143">
        <v>102</v>
      </c>
      <c r="G9" s="143">
        <v>60</v>
      </c>
      <c r="H9" s="143">
        <v>3</v>
      </c>
      <c r="I9" s="165">
        <v>38</v>
      </c>
      <c r="J9" s="166">
        <v>1</v>
      </c>
      <c r="K9" s="143">
        <v>98</v>
      </c>
      <c r="L9" s="143">
        <v>56</v>
      </c>
      <c r="M9" s="143">
        <v>3</v>
      </c>
      <c r="N9" s="143">
        <v>38</v>
      </c>
      <c r="O9" s="168">
        <v>1</v>
      </c>
      <c r="P9" s="143">
        <v>10</v>
      </c>
      <c r="Q9" s="143">
        <v>728</v>
      </c>
      <c r="R9" s="143">
        <v>6</v>
      </c>
      <c r="S9" s="143">
        <v>708</v>
      </c>
      <c r="T9" s="143">
        <v>14</v>
      </c>
      <c r="U9" s="155"/>
      <c r="V9" s="60"/>
      <c r="W9" s="60"/>
      <c r="X9" s="60"/>
      <c r="Y9" s="60"/>
      <c r="Z9" s="60"/>
      <c r="AA9" s="59"/>
    </row>
    <row r="10" spans="1:53" ht="12.6" customHeight="1">
      <c r="A10" s="91"/>
      <c r="B10" s="92" t="s">
        <v>78</v>
      </c>
      <c r="C10" s="93"/>
      <c r="D10" s="142">
        <v>687</v>
      </c>
      <c r="E10" s="143">
        <v>493</v>
      </c>
      <c r="F10" s="143">
        <v>451</v>
      </c>
      <c r="G10" s="143">
        <v>405</v>
      </c>
      <c r="H10" s="143">
        <v>7</v>
      </c>
      <c r="I10" s="165">
        <v>26</v>
      </c>
      <c r="J10" s="165">
        <v>13</v>
      </c>
      <c r="K10" s="143">
        <v>436</v>
      </c>
      <c r="L10" s="143">
        <v>393</v>
      </c>
      <c r="M10" s="143">
        <v>6</v>
      </c>
      <c r="N10" s="143">
        <v>26</v>
      </c>
      <c r="O10" s="143">
        <v>11</v>
      </c>
      <c r="P10" s="143">
        <v>42</v>
      </c>
      <c r="Q10" s="143">
        <v>145</v>
      </c>
      <c r="R10" s="143">
        <v>22</v>
      </c>
      <c r="S10" s="143">
        <v>111</v>
      </c>
      <c r="T10" s="143">
        <v>12</v>
      </c>
      <c r="U10" s="155"/>
      <c r="V10" s="60"/>
      <c r="W10" s="60"/>
      <c r="X10" s="60"/>
      <c r="Y10" s="60"/>
      <c r="Z10" s="60"/>
      <c r="AA10" s="59"/>
    </row>
    <row r="11" spans="1:53" ht="12.6" customHeight="1">
      <c r="A11" s="91"/>
      <c r="B11" s="92" t="s">
        <v>79</v>
      </c>
      <c r="C11" s="93"/>
      <c r="D11" s="142">
        <v>786</v>
      </c>
      <c r="E11" s="143">
        <v>680</v>
      </c>
      <c r="F11" s="143">
        <v>653</v>
      </c>
      <c r="G11" s="143">
        <v>611</v>
      </c>
      <c r="H11" s="143">
        <v>29</v>
      </c>
      <c r="I11" s="165">
        <v>3</v>
      </c>
      <c r="J11" s="165">
        <v>10</v>
      </c>
      <c r="K11" s="143">
        <v>619</v>
      </c>
      <c r="L11" s="143">
        <v>578</v>
      </c>
      <c r="M11" s="143">
        <v>28</v>
      </c>
      <c r="N11" s="143">
        <v>3</v>
      </c>
      <c r="O11" s="143">
        <v>10</v>
      </c>
      <c r="P11" s="143">
        <v>27</v>
      </c>
      <c r="Q11" s="143">
        <v>62</v>
      </c>
      <c r="R11" s="143">
        <v>44</v>
      </c>
      <c r="S11" s="143">
        <v>1</v>
      </c>
      <c r="T11" s="143">
        <v>17</v>
      </c>
      <c r="U11" s="155"/>
      <c r="V11" s="60"/>
      <c r="W11" s="60"/>
      <c r="X11" s="60"/>
      <c r="Y11" s="60"/>
      <c r="Z11" s="60"/>
      <c r="AA11" s="59"/>
    </row>
    <row r="12" spans="1:53" ht="12.6" customHeight="1">
      <c r="A12" s="91"/>
      <c r="B12" s="92" t="s">
        <v>80</v>
      </c>
      <c r="C12" s="93"/>
      <c r="D12" s="142">
        <v>809</v>
      </c>
      <c r="E12" s="143">
        <v>652</v>
      </c>
      <c r="F12" s="143">
        <v>607</v>
      </c>
      <c r="G12" s="143">
        <v>555</v>
      </c>
      <c r="H12" s="143">
        <v>38</v>
      </c>
      <c r="I12" s="165">
        <v>1</v>
      </c>
      <c r="J12" s="165">
        <v>13</v>
      </c>
      <c r="K12" s="143">
        <v>572</v>
      </c>
      <c r="L12" s="143">
        <v>525</v>
      </c>
      <c r="M12" s="143">
        <v>33</v>
      </c>
      <c r="N12" s="143">
        <v>1</v>
      </c>
      <c r="O12" s="143">
        <v>13</v>
      </c>
      <c r="P12" s="143">
        <v>45</v>
      </c>
      <c r="Q12" s="143">
        <v>92</v>
      </c>
      <c r="R12" s="143">
        <v>68</v>
      </c>
      <c r="S12" s="143">
        <v>1</v>
      </c>
      <c r="T12" s="143">
        <v>23</v>
      </c>
      <c r="U12" s="155"/>
      <c r="V12" s="60"/>
      <c r="W12" s="60"/>
      <c r="X12" s="60"/>
      <c r="Y12" s="60"/>
      <c r="Z12" s="60"/>
      <c r="AA12" s="59"/>
    </row>
    <row r="13" spans="1:53" ht="12.6" customHeight="1">
      <c r="A13" s="91"/>
      <c r="B13" s="92" t="s">
        <v>81</v>
      </c>
      <c r="C13" s="93"/>
      <c r="D13" s="142">
        <v>961</v>
      </c>
      <c r="E13" s="143">
        <v>813</v>
      </c>
      <c r="F13" s="143">
        <v>769</v>
      </c>
      <c r="G13" s="143">
        <v>689</v>
      </c>
      <c r="H13" s="143">
        <v>61</v>
      </c>
      <c r="I13" s="165">
        <v>1</v>
      </c>
      <c r="J13" s="165">
        <v>18</v>
      </c>
      <c r="K13" s="143">
        <v>727</v>
      </c>
      <c r="L13" s="143">
        <v>652</v>
      </c>
      <c r="M13" s="143">
        <v>56</v>
      </c>
      <c r="N13" s="143">
        <v>1</v>
      </c>
      <c r="O13" s="143">
        <v>18</v>
      </c>
      <c r="P13" s="143">
        <v>44</v>
      </c>
      <c r="Q13" s="143">
        <v>109</v>
      </c>
      <c r="R13" s="143">
        <v>86</v>
      </c>
      <c r="S13" s="143">
        <v>1</v>
      </c>
      <c r="T13" s="143">
        <v>22</v>
      </c>
      <c r="U13" s="155"/>
      <c r="V13" s="60"/>
      <c r="W13" s="60"/>
      <c r="X13" s="60"/>
      <c r="Y13" s="60"/>
      <c r="Z13" s="60"/>
      <c r="AA13" s="59"/>
    </row>
    <row r="14" spans="1:53" ht="12.6" customHeight="1">
      <c r="A14" s="91"/>
      <c r="B14" s="92" t="s">
        <v>82</v>
      </c>
      <c r="C14" s="93"/>
      <c r="D14" s="142">
        <v>1242</v>
      </c>
      <c r="E14" s="143">
        <v>1070</v>
      </c>
      <c r="F14" s="143">
        <v>1027</v>
      </c>
      <c r="G14" s="143">
        <v>921</v>
      </c>
      <c r="H14" s="143">
        <v>94</v>
      </c>
      <c r="I14" s="165" t="s">
        <v>146</v>
      </c>
      <c r="J14" s="165">
        <v>12</v>
      </c>
      <c r="K14" s="143">
        <v>928</v>
      </c>
      <c r="L14" s="143">
        <v>833</v>
      </c>
      <c r="M14" s="143">
        <v>85</v>
      </c>
      <c r="N14" s="143" t="s">
        <v>146</v>
      </c>
      <c r="O14" s="143">
        <v>10</v>
      </c>
      <c r="P14" s="143">
        <v>43</v>
      </c>
      <c r="Q14" s="143">
        <v>122</v>
      </c>
      <c r="R14" s="143">
        <v>83</v>
      </c>
      <c r="S14" s="143" t="s">
        <v>146</v>
      </c>
      <c r="T14" s="143">
        <v>39</v>
      </c>
      <c r="U14" s="155"/>
      <c r="V14" s="60"/>
      <c r="W14" s="60"/>
      <c r="X14" s="60"/>
      <c r="Y14" s="60"/>
      <c r="Z14" s="60"/>
      <c r="AA14" s="59"/>
    </row>
    <row r="15" spans="1:53" ht="12.6" customHeight="1">
      <c r="A15" s="91"/>
      <c r="B15" s="92" t="s">
        <v>83</v>
      </c>
      <c r="C15" s="93"/>
      <c r="D15" s="142">
        <v>1607</v>
      </c>
      <c r="E15" s="143">
        <v>1377</v>
      </c>
      <c r="F15" s="143">
        <v>1326</v>
      </c>
      <c r="G15" s="143">
        <v>1200</v>
      </c>
      <c r="H15" s="143">
        <v>119</v>
      </c>
      <c r="I15" s="165">
        <v>1</v>
      </c>
      <c r="J15" s="165">
        <v>6</v>
      </c>
      <c r="K15" s="143">
        <v>1220</v>
      </c>
      <c r="L15" s="143">
        <v>1110</v>
      </c>
      <c r="M15" s="143">
        <v>105</v>
      </c>
      <c r="N15" s="143">
        <v>1</v>
      </c>
      <c r="O15" s="143">
        <v>4</v>
      </c>
      <c r="P15" s="143">
        <v>51</v>
      </c>
      <c r="Q15" s="143">
        <v>160</v>
      </c>
      <c r="R15" s="143">
        <v>106</v>
      </c>
      <c r="S15" s="168" t="s">
        <v>100</v>
      </c>
      <c r="T15" s="143">
        <v>54</v>
      </c>
      <c r="U15" s="155"/>
      <c r="V15" s="60"/>
      <c r="W15" s="60"/>
      <c r="X15" s="60"/>
      <c r="Y15" s="60"/>
      <c r="Z15" s="60"/>
      <c r="AA15" s="59"/>
    </row>
    <row r="16" spans="1:53" ht="12.6" customHeight="1">
      <c r="A16" s="91"/>
      <c r="B16" s="92" t="s">
        <v>84</v>
      </c>
      <c r="C16" s="93"/>
      <c r="D16" s="142">
        <v>1568</v>
      </c>
      <c r="E16" s="143">
        <v>1335</v>
      </c>
      <c r="F16" s="143">
        <v>1280</v>
      </c>
      <c r="G16" s="143">
        <v>1136</v>
      </c>
      <c r="H16" s="143">
        <v>123</v>
      </c>
      <c r="I16" s="166" t="s">
        <v>100</v>
      </c>
      <c r="J16" s="165">
        <v>21</v>
      </c>
      <c r="K16" s="143">
        <v>1163</v>
      </c>
      <c r="L16" s="143">
        <v>1040</v>
      </c>
      <c r="M16" s="143">
        <v>107</v>
      </c>
      <c r="N16" s="168" t="s">
        <v>100</v>
      </c>
      <c r="O16" s="143">
        <v>16</v>
      </c>
      <c r="P16" s="143">
        <v>55</v>
      </c>
      <c r="Q16" s="143">
        <v>161</v>
      </c>
      <c r="R16" s="143">
        <v>103</v>
      </c>
      <c r="S16" s="168" t="s">
        <v>100</v>
      </c>
      <c r="T16" s="143">
        <v>58</v>
      </c>
      <c r="U16" s="155"/>
      <c r="V16" s="60"/>
      <c r="W16" s="60"/>
      <c r="X16" s="60"/>
      <c r="Y16" s="60"/>
      <c r="Z16" s="60"/>
      <c r="AA16" s="59"/>
    </row>
    <row r="17" spans="1:27" ht="12.6" customHeight="1">
      <c r="A17" s="91"/>
      <c r="B17" s="92" t="s">
        <v>85</v>
      </c>
      <c r="C17" s="93"/>
      <c r="D17" s="142">
        <v>1492</v>
      </c>
      <c r="E17" s="143">
        <v>1248</v>
      </c>
      <c r="F17" s="143">
        <v>1200</v>
      </c>
      <c r="G17" s="143">
        <v>1042</v>
      </c>
      <c r="H17" s="143">
        <v>139</v>
      </c>
      <c r="I17" s="166" t="s">
        <v>100</v>
      </c>
      <c r="J17" s="165">
        <v>19</v>
      </c>
      <c r="K17" s="143">
        <v>1069</v>
      </c>
      <c r="L17" s="143">
        <v>935</v>
      </c>
      <c r="M17" s="143">
        <v>119</v>
      </c>
      <c r="N17" s="168" t="s">
        <v>100</v>
      </c>
      <c r="O17" s="143">
        <v>15</v>
      </c>
      <c r="P17" s="143">
        <v>48</v>
      </c>
      <c r="Q17" s="143">
        <v>211</v>
      </c>
      <c r="R17" s="143">
        <v>148</v>
      </c>
      <c r="S17" s="168" t="s">
        <v>100</v>
      </c>
      <c r="T17" s="143">
        <v>63</v>
      </c>
      <c r="U17" s="155"/>
      <c r="V17" s="60"/>
      <c r="W17" s="60"/>
      <c r="X17" s="60"/>
      <c r="Y17" s="60"/>
      <c r="Z17" s="60"/>
      <c r="AA17" s="59"/>
    </row>
    <row r="18" spans="1:27" ht="12.6" customHeight="1">
      <c r="A18" s="91"/>
      <c r="B18" s="92" t="s">
        <v>86</v>
      </c>
      <c r="C18" s="93"/>
      <c r="D18" s="142">
        <v>1615</v>
      </c>
      <c r="E18" s="143">
        <v>1181</v>
      </c>
      <c r="F18" s="143">
        <v>1136</v>
      </c>
      <c r="G18" s="143">
        <v>942</v>
      </c>
      <c r="H18" s="143">
        <v>175</v>
      </c>
      <c r="I18" s="166">
        <v>1</v>
      </c>
      <c r="J18" s="165">
        <v>18</v>
      </c>
      <c r="K18" s="143">
        <v>976</v>
      </c>
      <c r="L18" s="143">
        <v>807</v>
      </c>
      <c r="M18" s="143">
        <v>152</v>
      </c>
      <c r="N18" s="168">
        <v>1</v>
      </c>
      <c r="O18" s="143">
        <v>16</v>
      </c>
      <c r="P18" s="143">
        <v>45</v>
      </c>
      <c r="Q18" s="143">
        <v>407</v>
      </c>
      <c r="R18" s="143">
        <v>262</v>
      </c>
      <c r="S18" s="168" t="s">
        <v>146</v>
      </c>
      <c r="T18" s="143">
        <v>145</v>
      </c>
      <c r="U18" s="155"/>
      <c r="V18" s="60"/>
      <c r="W18" s="60"/>
      <c r="X18" s="60"/>
      <c r="Y18" s="60"/>
      <c r="Z18" s="60"/>
      <c r="AA18" s="59"/>
    </row>
    <row r="19" spans="1:27" ht="12.6" customHeight="1">
      <c r="A19" s="91"/>
      <c r="B19" s="92" t="s">
        <v>87</v>
      </c>
      <c r="C19" s="93"/>
      <c r="D19" s="142">
        <v>2007</v>
      </c>
      <c r="E19" s="143">
        <v>949</v>
      </c>
      <c r="F19" s="143">
        <v>908</v>
      </c>
      <c r="G19" s="143">
        <v>685</v>
      </c>
      <c r="H19" s="143">
        <v>201</v>
      </c>
      <c r="I19" s="166" t="s">
        <v>100</v>
      </c>
      <c r="J19" s="165">
        <v>22</v>
      </c>
      <c r="K19" s="143">
        <v>690</v>
      </c>
      <c r="L19" s="143">
        <v>530</v>
      </c>
      <c r="M19" s="143">
        <v>147</v>
      </c>
      <c r="N19" s="168" t="s">
        <v>100</v>
      </c>
      <c r="O19" s="143">
        <v>13</v>
      </c>
      <c r="P19" s="143">
        <v>41</v>
      </c>
      <c r="Q19" s="143">
        <v>1019</v>
      </c>
      <c r="R19" s="143">
        <v>428</v>
      </c>
      <c r="S19" s="168" t="s">
        <v>146</v>
      </c>
      <c r="T19" s="143">
        <v>591</v>
      </c>
      <c r="U19" s="155"/>
      <c r="V19" s="60"/>
      <c r="W19" s="60"/>
      <c r="X19" s="60"/>
      <c r="Y19" s="60"/>
      <c r="Z19" s="60"/>
      <c r="AA19" s="59"/>
    </row>
    <row r="20" spans="1:27" ht="12.6" customHeight="1">
      <c r="A20" s="91"/>
      <c r="B20" s="92" t="s">
        <v>88</v>
      </c>
      <c r="C20" s="93"/>
      <c r="D20" s="142">
        <v>2478</v>
      </c>
      <c r="E20" s="143">
        <v>725</v>
      </c>
      <c r="F20" s="143">
        <v>708</v>
      </c>
      <c r="G20" s="143">
        <v>489</v>
      </c>
      <c r="H20" s="143">
        <v>196</v>
      </c>
      <c r="I20" s="166" t="s">
        <v>100</v>
      </c>
      <c r="J20" s="165">
        <v>23</v>
      </c>
      <c r="K20" s="143">
        <v>438</v>
      </c>
      <c r="L20" s="143">
        <v>299</v>
      </c>
      <c r="M20" s="143">
        <v>124</v>
      </c>
      <c r="N20" s="168" t="s">
        <v>100</v>
      </c>
      <c r="O20" s="143">
        <v>15</v>
      </c>
      <c r="P20" s="143">
        <v>17</v>
      </c>
      <c r="Q20" s="143">
        <v>1712</v>
      </c>
      <c r="R20" s="143">
        <v>581</v>
      </c>
      <c r="S20" s="168" t="s">
        <v>146</v>
      </c>
      <c r="T20" s="143">
        <v>1131</v>
      </c>
      <c r="U20" s="155"/>
      <c r="V20" s="60"/>
      <c r="W20" s="60"/>
      <c r="X20" s="60"/>
      <c r="Y20" s="60"/>
      <c r="Z20" s="60"/>
      <c r="AA20" s="59"/>
    </row>
    <row r="21" spans="1:27" ht="12.6" customHeight="1">
      <c r="A21" s="91"/>
      <c r="B21" s="92" t="s">
        <v>89</v>
      </c>
      <c r="C21" s="93"/>
      <c r="D21" s="142">
        <v>2007</v>
      </c>
      <c r="E21" s="143">
        <v>368</v>
      </c>
      <c r="F21" s="143">
        <v>361</v>
      </c>
      <c r="G21" s="143">
        <v>226</v>
      </c>
      <c r="H21" s="143">
        <v>120</v>
      </c>
      <c r="I21" s="166" t="s">
        <v>100</v>
      </c>
      <c r="J21" s="165">
        <v>15</v>
      </c>
      <c r="K21" s="143">
        <v>157</v>
      </c>
      <c r="L21" s="143">
        <v>107</v>
      </c>
      <c r="M21" s="143">
        <v>39</v>
      </c>
      <c r="N21" s="168" t="s">
        <v>100</v>
      </c>
      <c r="O21" s="143">
        <v>11</v>
      </c>
      <c r="P21" s="143">
        <v>7</v>
      </c>
      <c r="Q21" s="143">
        <v>1601</v>
      </c>
      <c r="R21" s="143">
        <v>422</v>
      </c>
      <c r="S21" s="168" t="s">
        <v>100</v>
      </c>
      <c r="T21" s="143">
        <v>1179</v>
      </c>
      <c r="U21" s="155"/>
      <c r="V21" s="60"/>
      <c r="W21" s="60"/>
      <c r="X21" s="60"/>
      <c r="Y21" s="60"/>
      <c r="Z21" s="60"/>
      <c r="AA21" s="59"/>
    </row>
    <row r="22" spans="1:27" ht="12.6" customHeight="1">
      <c r="A22" s="91"/>
      <c r="B22" s="92" t="s">
        <v>90</v>
      </c>
      <c r="C22" s="93"/>
      <c r="D22" s="142">
        <v>1560</v>
      </c>
      <c r="E22" s="143">
        <v>138</v>
      </c>
      <c r="F22" s="143">
        <v>135</v>
      </c>
      <c r="G22" s="143">
        <v>95</v>
      </c>
      <c r="H22" s="143">
        <v>36</v>
      </c>
      <c r="I22" s="166" t="s">
        <v>100</v>
      </c>
      <c r="J22" s="165">
        <v>4</v>
      </c>
      <c r="K22" s="143">
        <v>30</v>
      </c>
      <c r="L22" s="143">
        <v>23</v>
      </c>
      <c r="M22" s="143">
        <v>5</v>
      </c>
      <c r="N22" s="168" t="s">
        <v>100</v>
      </c>
      <c r="O22" s="143">
        <v>2</v>
      </c>
      <c r="P22" s="143">
        <v>3</v>
      </c>
      <c r="Q22" s="143">
        <v>1377</v>
      </c>
      <c r="R22" s="143">
        <v>342</v>
      </c>
      <c r="S22" s="168" t="s">
        <v>100</v>
      </c>
      <c r="T22" s="143">
        <v>1035</v>
      </c>
      <c r="U22" s="155"/>
      <c r="V22" s="60"/>
      <c r="W22" s="60"/>
      <c r="X22" s="60"/>
      <c r="Y22" s="60"/>
      <c r="Z22" s="60"/>
      <c r="AA22" s="59"/>
    </row>
    <row r="23" spans="1:27" ht="12.6" customHeight="1">
      <c r="A23" s="91"/>
      <c r="B23" s="211" t="s">
        <v>91</v>
      </c>
      <c r="C23" s="212"/>
      <c r="D23" s="142">
        <v>2030</v>
      </c>
      <c r="E23" s="143">
        <v>71</v>
      </c>
      <c r="F23" s="143">
        <v>71</v>
      </c>
      <c r="G23" s="143">
        <v>47</v>
      </c>
      <c r="H23" s="143">
        <v>21</v>
      </c>
      <c r="I23" s="166" t="s">
        <v>100</v>
      </c>
      <c r="J23" s="165">
        <v>3</v>
      </c>
      <c r="K23" s="143">
        <v>10</v>
      </c>
      <c r="L23" s="143">
        <v>8</v>
      </c>
      <c r="M23" s="143">
        <v>2</v>
      </c>
      <c r="N23" s="168" t="s">
        <v>100</v>
      </c>
      <c r="O23" s="168" t="s">
        <v>100</v>
      </c>
      <c r="P23" s="143" t="s">
        <v>146</v>
      </c>
      <c r="Q23" s="143">
        <v>1941</v>
      </c>
      <c r="R23" s="143">
        <v>258</v>
      </c>
      <c r="S23" s="168" t="s">
        <v>100</v>
      </c>
      <c r="T23" s="143">
        <v>1683</v>
      </c>
      <c r="U23" s="155"/>
      <c r="V23" s="60"/>
      <c r="W23" s="60"/>
      <c r="X23" s="60"/>
      <c r="Y23" s="60"/>
      <c r="Z23" s="60"/>
      <c r="AA23" s="59"/>
    </row>
    <row r="24" spans="1:27" ht="3.75" customHeight="1">
      <c r="A24" s="93"/>
      <c r="B24" s="93"/>
      <c r="C24" s="93"/>
      <c r="D24" s="142"/>
      <c r="E24" s="156"/>
      <c r="F24" s="156"/>
      <c r="G24" s="143"/>
      <c r="H24" s="156"/>
      <c r="I24" s="165"/>
      <c r="J24" s="165"/>
      <c r="K24" s="143"/>
      <c r="L24" s="143"/>
      <c r="M24" s="143"/>
      <c r="N24" s="143"/>
      <c r="O24" s="156"/>
      <c r="P24" s="143"/>
      <c r="Q24" s="143"/>
      <c r="R24" s="143"/>
      <c r="S24" s="143"/>
      <c r="T24" s="143"/>
      <c r="U24" s="155"/>
      <c r="V24" s="60"/>
      <c r="W24" s="60"/>
      <c r="X24" s="60"/>
      <c r="Y24" s="60"/>
      <c r="Z24" s="60"/>
      <c r="AA24" s="59"/>
    </row>
    <row r="25" spans="1:27" ht="12.6" customHeight="1">
      <c r="A25" s="93" t="s">
        <v>92</v>
      </c>
      <c r="B25" s="217" t="s">
        <v>132</v>
      </c>
      <c r="C25" s="218"/>
      <c r="D25" s="127"/>
      <c r="E25" s="156"/>
      <c r="F25" s="156"/>
      <c r="G25" s="143"/>
      <c r="H25" s="156"/>
      <c r="I25" s="165"/>
      <c r="J25" s="165"/>
      <c r="K25" s="143"/>
      <c r="L25" s="143"/>
      <c r="M25" s="143"/>
      <c r="N25" s="143"/>
      <c r="O25" s="156"/>
      <c r="P25" s="143"/>
      <c r="Q25" s="143"/>
      <c r="R25" s="143"/>
      <c r="S25" s="143"/>
      <c r="T25" s="143"/>
      <c r="U25" s="155"/>
      <c r="V25" s="60"/>
      <c r="W25" s="60"/>
      <c r="X25" s="60"/>
      <c r="Y25" s="60"/>
      <c r="Z25" s="60"/>
      <c r="AA25" s="59"/>
    </row>
    <row r="26" spans="1:27" ht="12.6" customHeight="1">
      <c r="A26" s="91"/>
      <c r="B26" s="215" t="s">
        <v>93</v>
      </c>
      <c r="C26" s="216"/>
      <c r="D26" s="142">
        <v>10082</v>
      </c>
      <c r="E26" s="143">
        <v>2251</v>
      </c>
      <c r="F26" s="143">
        <v>2183</v>
      </c>
      <c r="G26" s="143">
        <v>1542</v>
      </c>
      <c r="H26" s="143">
        <v>574</v>
      </c>
      <c r="I26" s="166" t="s">
        <v>100</v>
      </c>
      <c r="J26" s="165">
        <v>67</v>
      </c>
      <c r="K26" s="143">
        <v>1325</v>
      </c>
      <c r="L26" s="143">
        <v>967</v>
      </c>
      <c r="M26" s="143">
        <v>317</v>
      </c>
      <c r="N26" s="168" t="s">
        <v>137</v>
      </c>
      <c r="O26" s="143">
        <v>41</v>
      </c>
      <c r="P26" s="143">
        <v>68</v>
      </c>
      <c r="Q26" s="143">
        <v>7650</v>
      </c>
      <c r="R26" s="143">
        <v>2031</v>
      </c>
      <c r="S26" s="143" t="s">
        <v>146</v>
      </c>
      <c r="T26" s="143">
        <v>5619</v>
      </c>
      <c r="U26" s="155"/>
      <c r="V26" s="60"/>
      <c r="W26" s="60"/>
      <c r="X26" s="60"/>
      <c r="Y26" s="60"/>
      <c r="Z26" s="60"/>
      <c r="AA26" s="59"/>
    </row>
    <row r="27" spans="1:27" ht="12.6" customHeight="1">
      <c r="A27" s="91"/>
      <c r="B27" s="210" t="s">
        <v>94</v>
      </c>
      <c r="C27" s="210"/>
      <c r="D27" s="142">
        <v>4485</v>
      </c>
      <c r="E27" s="143">
        <v>1674</v>
      </c>
      <c r="F27" s="143">
        <v>1616</v>
      </c>
      <c r="G27" s="143">
        <v>1174</v>
      </c>
      <c r="H27" s="143">
        <v>397</v>
      </c>
      <c r="I27" s="166" t="s">
        <v>100</v>
      </c>
      <c r="J27" s="165">
        <v>45</v>
      </c>
      <c r="K27" s="143">
        <v>1128</v>
      </c>
      <c r="L27" s="143">
        <v>829</v>
      </c>
      <c r="M27" s="143">
        <v>271</v>
      </c>
      <c r="N27" s="168" t="s">
        <v>137</v>
      </c>
      <c r="O27" s="143">
        <v>28</v>
      </c>
      <c r="P27" s="143">
        <v>58</v>
      </c>
      <c r="Q27" s="143">
        <v>2731</v>
      </c>
      <c r="R27" s="143">
        <v>1009</v>
      </c>
      <c r="S27" s="143" t="s">
        <v>146</v>
      </c>
      <c r="T27" s="143">
        <v>1722</v>
      </c>
      <c r="U27" s="155"/>
      <c r="V27" s="60"/>
      <c r="W27" s="60"/>
      <c r="X27" s="60"/>
      <c r="Y27" s="60"/>
      <c r="Z27" s="60"/>
      <c r="AA27" s="59"/>
    </row>
    <row r="28" spans="1:27" ht="12.6" customHeight="1">
      <c r="A28" s="91"/>
      <c r="B28" s="210" t="s">
        <v>95</v>
      </c>
      <c r="C28" s="210"/>
      <c r="D28" s="142">
        <v>5597</v>
      </c>
      <c r="E28" s="143">
        <v>577</v>
      </c>
      <c r="F28" s="143">
        <v>567</v>
      </c>
      <c r="G28" s="143">
        <v>368</v>
      </c>
      <c r="H28" s="143">
        <v>177</v>
      </c>
      <c r="I28" s="166" t="s">
        <v>100</v>
      </c>
      <c r="J28" s="165">
        <v>22</v>
      </c>
      <c r="K28" s="143">
        <v>197</v>
      </c>
      <c r="L28" s="143">
        <v>138</v>
      </c>
      <c r="M28" s="143">
        <v>46</v>
      </c>
      <c r="N28" s="168" t="s">
        <v>137</v>
      </c>
      <c r="O28" s="143">
        <v>13</v>
      </c>
      <c r="P28" s="143">
        <v>10</v>
      </c>
      <c r="Q28" s="143">
        <v>4919</v>
      </c>
      <c r="R28" s="143">
        <v>1022</v>
      </c>
      <c r="S28" s="168" t="s">
        <v>137</v>
      </c>
      <c r="T28" s="143">
        <v>3897</v>
      </c>
      <c r="U28" s="155"/>
      <c r="V28" s="60"/>
      <c r="W28" s="60"/>
      <c r="X28" s="60"/>
      <c r="Y28" s="60"/>
      <c r="Z28" s="60"/>
      <c r="AA28" s="59"/>
    </row>
    <row r="29" spans="1:27" ht="4.5" customHeight="1">
      <c r="A29" s="93"/>
      <c r="B29" s="93"/>
      <c r="C29" s="93"/>
      <c r="D29" s="142"/>
      <c r="E29" s="143"/>
      <c r="F29" s="143"/>
      <c r="G29" s="156"/>
      <c r="H29" s="143"/>
      <c r="I29" s="165"/>
      <c r="J29" s="157"/>
      <c r="K29" s="143"/>
      <c r="L29" s="143"/>
      <c r="M29" s="143"/>
      <c r="N29" s="143"/>
      <c r="O29" s="143"/>
      <c r="P29" s="143"/>
      <c r="Q29" s="156"/>
      <c r="R29" s="143"/>
      <c r="S29" s="143"/>
      <c r="T29" s="143"/>
      <c r="U29" s="155"/>
      <c r="V29" s="60"/>
      <c r="W29" s="60"/>
      <c r="X29" s="60"/>
      <c r="Y29" s="60"/>
      <c r="Z29" s="60"/>
      <c r="AA29" s="59"/>
    </row>
    <row r="30" spans="1:27" ht="12.6" customHeight="1">
      <c r="A30" s="91" t="s">
        <v>96</v>
      </c>
      <c r="B30" s="94"/>
      <c r="C30" s="93"/>
      <c r="D30" s="142">
        <v>10269</v>
      </c>
      <c r="E30" s="143">
        <v>6209</v>
      </c>
      <c r="F30" s="143">
        <v>5892</v>
      </c>
      <c r="G30" s="143">
        <v>5588</v>
      </c>
      <c r="H30" s="143">
        <v>162</v>
      </c>
      <c r="I30" s="165">
        <v>38</v>
      </c>
      <c r="J30" s="165">
        <v>104</v>
      </c>
      <c r="K30" s="143">
        <v>4935</v>
      </c>
      <c r="L30" s="143">
        <v>4737</v>
      </c>
      <c r="M30" s="143">
        <v>88</v>
      </c>
      <c r="N30" s="143">
        <v>38</v>
      </c>
      <c r="O30" s="143">
        <v>72</v>
      </c>
      <c r="P30" s="143">
        <v>317</v>
      </c>
      <c r="Q30" s="143">
        <v>3691</v>
      </c>
      <c r="R30" s="143">
        <v>414</v>
      </c>
      <c r="S30" s="143">
        <v>417</v>
      </c>
      <c r="T30" s="143">
        <v>2860</v>
      </c>
      <c r="U30" s="155"/>
      <c r="V30" s="60"/>
      <c r="W30" s="60"/>
      <c r="X30" s="60"/>
      <c r="Y30" s="60"/>
      <c r="Z30" s="60"/>
      <c r="AA30" s="59"/>
    </row>
    <row r="31" spans="1:27" ht="0.75" customHeight="1">
      <c r="A31" s="93"/>
      <c r="B31" s="93"/>
      <c r="C31" s="93"/>
      <c r="D31" s="142"/>
      <c r="E31" s="143"/>
      <c r="F31" s="143"/>
      <c r="G31" s="143"/>
      <c r="H31" s="143"/>
      <c r="I31" s="165"/>
      <c r="J31" s="165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55"/>
      <c r="V31" s="60"/>
      <c r="W31" s="60"/>
      <c r="X31" s="60"/>
      <c r="Y31" s="60"/>
      <c r="Z31" s="60"/>
      <c r="AA31" s="59"/>
    </row>
    <row r="32" spans="1:27" ht="12.6" customHeight="1">
      <c r="A32" s="91"/>
      <c r="B32" s="92" t="s">
        <v>97</v>
      </c>
      <c r="C32" s="93" t="s">
        <v>68</v>
      </c>
      <c r="D32" s="142">
        <v>456</v>
      </c>
      <c r="E32" s="143">
        <v>68</v>
      </c>
      <c r="F32" s="143">
        <v>62</v>
      </c>
      <c r="G32" s="143">
        <v>38</v>
      </c>
      <c r="H32" s="143">
        <v>1</v>
      </c>
      <c r="I32" s="165">
        <v>23</v>
      </c>
      <c r="J32" s="166" t="s">
        <v>146</v>
      </c>
      <c r="K32" s="143">
        <v>60</v>
      </c>
      <c r="L32" s="143">
        <v>36</v>
      </c>
      <c r="M32" s="168">
        <v>1</v>
      </c>
      <c r="N32" s="143">
        <v>23</v>
      </c>
      <c r="O32" s="168" t="s">
        <v>137</v>
      </c>
      <c r="P32" s="143">
        <v>6</v>
      </c>
      <c r="Q32" s="143">
        <v>372</v>
      </c>
      <c r="R32" s="168">
        <v>2</v>
      </c>
      <c r="S32" s="143">
        <v>360</v>
      </c>
      <c r="T32" s="143">
        <v>10</v>
      </c>
      <c r="U32" s="155"/>
      <c r="V32" s="60"/>
      <c r="W32" s="60"/>
      <c r="X32" s="60"/>
      <c r="Y32" s="60"/>
      <c r="Z32" s="60"/>
      <c r="AA32" s="59"/>
    </row>
    <row r="33" spans="1:27" ht="12.6" customHeight="1">
      <c r="A33" s="91"/>
      <c r="B33" s="92" t="s">
        <v>78</v>
      </c>
      <c r="C33" s="93"/>
      <c r="D33" s="142">
        <v>362</v>
      </c>
      <c r="E33" s="143">
        <v>269</v>
      </c>
      <c r="F33" s="143">
        <v>240</v>
      </c>
      <c r="G33" s="143">
        <v>218</v>
      </c>
      <c r="H33" s="143">
        <v>2</v>
      </c>
      <c r="I33" s="165">
        <v>13</v>
      </c>
      <c r="J33" s="165">
        <v>7</v>
      </c>
      <c r="K33" s="143">
        <v>230</v>
      </c>
      <c r="L33" s="143">
        <v>211</v>
      </c>
      <c r="M33" s="143">
        <v>1</v>
      </c>
      <c r="N33" s="143">
        <v>13</v>
      </c>
      <c r="O33" s="143">
        <v>5</v>
      </c>
      <c r="P33" s="143">
        <v>29</v>
      </c>
      <c r="Q33" s="143">
        <v>67</v>
      </c>
      <c r="R33" s="143">
        <v>3</v>
      </c>
      <c r="S33" s="143">
        <v>55</v>
      </c>
      <c r="T33" s="143">
        <v>9</v>
      </c>
      <c r="U33" s="155"/>
      <c r="V33" s="60"/>
      <c r="W33" s="60"/>
      <c r="X33" s="60"/>
      <c r="Y33" s="60"/>
      <c r="Z33" s="60"/>
      <c r="AA33" s="59"/>
    </row>
    <row r="34" spans="1:27" ht="12.6" customHeight="1">
      <c r="A34" s="91"/>
      <c r="B34" s="92" t="s">
        <v>79</v>
      </c>
      <c r="C34" s="93"/>
      <c r="D34" s="142">
        <v>418</v>
      </c>
      <c r="E34" s="143">
        <v>375</v>
      </c>
      <c r="F34" s="143">
        <v>363</v>
      </c>
      <c r="G34" s="143">
        <v>358</v>
      </c>
      <c r="H34" s="143">
        <v>3</v>
      </c>
      <c r="I34" s="166">
        <v>1</v>
      </c>
      <c r="J34" s="165">
        <v>1</v>
      </c>
      <c r="K34" s="143">
        <v>340</v>
      </c>
      <c r="L34" s="143">
        <v>335</v>
      </c>
      <c r="M34" s="143">
        <v>3</v>
      </c>
      <c r="N34" s="168">
        <v>1</v>
      </c>
      <c r="O34" s="143">
        <v>1</v>
      </c>
      <c r="P34" s="143">
        <v>12</v>
      </c>
      <c r="Q34" s="143">
        <v>13</v>
      </c>
      <c r="R34" s="143" t="s">
        <v>146</v>
      </c>
      <c r="S34" s="143">
        <v>1</v>
      </c>
      <c r="T34" s="143">
        <v>12</v>
      </c>
      <c r="U34" s="155"/>
      <c r="V34" s="60"/>
      <c r="W34" s="60"/>
      <c r="X34" s="60"/>
      <c r="Y34" s="60"/>
      <c r="Z34" s="60"/>
      <c r="AA34" s="59"/>
    </row>
    <row r="35" spans="1:27" ht="12.6" customHeight="1">
      <c r="A35" s="91"/>
      <c r="B35" s="92" t="s">
        <v>80</v>
      </c>
      <c r="C35" s="93"/>
      <c r="D35" s="142">
        <v>436</v>
      </c>
      <c r="E35" s="143">
        <v>382</v>
      </c>
      <c r="F35" s="143">
        <v>353</v>
      </c>
      <c r="G35" s="143">
        <v>349</v>
      </c>
      <c r="H35" s="143">
        <v>1</v>
      </c>
      <c r="I35" s="165" t="s">
        <v>146</v>
      </c>
      <c r="J35" s="165">
        <v>3</v>
      </c>
      <c r="K35" s="143">
        <v>329</v>
      </c>
      <c r="L35" s="143">
        <v>326</v>
      </c>
      <c r="M35" s="143" t="s">
        <v>146</v>
      </c>
      <c r="N35" s="143" t="s">
        <v>146</v>
      </c>
      <c r="O35" s="143">
        <v>3</v>
      </c>
      <c r="P35" s="143">
        <v>29</v>
      </c>
      <c r="Q35" s="143">
        <v>17</v>
      </c>
      <c r="R35" s="143">
        <v>1</v>
      </c>
      <c r="S35" s="168">
        <v>1</v>
      </c>
      <c r="T35" s="143">
        <v>15</v>
      </c>
      <c r="U35" s="155"/>
      <c r="V35" s="60"/>
      <c r="W35" s="60"/>
      <c r="X35" s="60"/>
      <c r="Y35" s="60"/>
      <c r="Z35" s="60"/>
      <c r="AA35" s="59"/>
    </row>
    <row r="36" spans="1:27" ht="12.6" customHeight="1">
      <c r="A36" s="91"/>
      <c r="B36" s="92" t="s">
        <v>81</v>
      </c>
      <c r="C36" s="93"/>
      <c r="D36" s="142">
        <v>496</v>
      </c>
      <c r="E36" s="143">
        <v>453</v>
      </c>
      <c r="F36" s="143">
        <v>429</v>
      </c>
      <c r="G36" s="143">
        <v>423</v>
      </c>
      <c r="H36" s="143">
        <v>3</v>
      </c>
      <c r="I36" s="165" t="s">
        <v>146</v>
      </c>
      <c r="J36" s="165">
        <v>3</v>
      </c>
      <c r="K36" s="143">
        <v>401</v>
      </c>
      <c r="L36" s="143">
        <v>397</v>
      </c>
      <c r="M36" s="143">
        <v>1</v>
      </c>
      <c r="N36" s="143" t="s">
        <v>146</v>
      </c>
      <c r="O36" s="143">
        <v>3</v>
      </c>
      <c r="P36" s="143">
        <v>24</v>
      </c>
      <c r="Q36" s="143">
        <v>18</v>
      </c>
      <c r="R36" s="143">
        <v>4</v>
      </c>
      <c r="S36" s="168" t="s">
        <v>137</v>
      </c>
      <c r="T36" s="143">
        <v>14</v>
      </c>
      <c r="U36" s="155"/>
      <c r="V36" s="60"/>
      <c r="W36" s="60"/>
      <c r="X36" s="60"/>
      <c r="Y36" s="60"/>
      <c r="Z36" s="60"/>
      <c r="AA36" s="59"/>
    </row>
    <row r="37" spans="1:27" ht="12.6" customHeight="1">
      <c r="A37" s="91"/>
      <c r="B37" s="92" t="s">
        <v>82</v>
      </c>
      <c r="C37" s="93"/>
      <c r="D37" s="142">
        <v>636</v>
      </c>
      <c r="E37" s="143">
        <v>581</v>
      </c>
      <c r="F37" s="143">
        <v>553</v>
      </c>
      <c r="G37" s="143">
        <v>546</v>
      </c>
      <c r="H37" s="143">
        <v>2</v>
      </c>
      <c r="I37" s="166" t="s">
        <v>100</v>
      </c>
      <c r="J37" s="165">
        <v>5</v>
      </c>
      <c r="K37" s="143">
        <v>491</v>
      </c>
      <c r="L37" s="143">
        <v>486</v>
      </c>
      <c r="M37" s="143">
        <v>1</v>
      </c>
      <c r="N37" s="168" t="s">
        <v>137</v>
      </c>
      <c r="O37" s="143">
        <v>4</v>
      </c>
      <c r="P37" s="143">
        <v>28</v>
      </c>
      <c r="Q37" s="143">
        <v>30</v>
      </c>
      <c r="R37" s="143">
        <v>5</v>
      </c>
      <c r="S37" s="168" t="s">
        <v>137</v>
      </c>
      <c r="T37" s="143">
        <v>25</v>
      </c>
      <c r="U37" s="155"/>
      <c r="V37" s="60"/>
      <c r="W37" s="60"/>
      <c r="X37" s="60"/>
      <c r="Y37" s="60"/>
      <c r="Z37" s="60"/>
      <c r="AA37" s="59"/>
    </row>
    <row r="38" spans="1:27" ht="12.6" customHeight="1">
      <c r="A38" s="91"/>
      <c r="B38" s="92" t="s">
        <v>83</v>
      </c>
      <c r="C38" s="93"/>
      <c r="D38" s="142">
        <v>806</v>
      </c>
      <c r="E38" s="143">
        <v>726</v>
      </c>
      <c r="F38" s="143">
        <v>696</v>
      </c>
      <c r="G38" s="143">
        <v>688</v>
      </c>
      <c r="H38" s="143">
        <v>3</v>
      </c>
      <c r="I38" s="166" t="s">
        <v>146</v>
      </c>
      <c r="J38" s="165">
        <v>5</v>
      </c>
      <c r="K38" s="143">
        <v>626</v>
      </c>
      <c r="L38" s="143">
        <v>620</v>
      </c>
      <c r="M38" s="168">
        <v>3</v>
      </c>
      <c r="N38" s="168" t="s">
        <v>146</v>
      </c>
      <c r="O38" s="143">
        <v>3</v>
      </c>
      <c r="P38" s="143">
        <v>30</v>
      </c>
      <c r="Q38" s="143">
        <v>37</v>
      </c>
      <c r="R38" s="143">
        <v>8</v>
      </c>
      <c r="S38" s="168" t="s">
        <v>137</v>
      </c>
      <c r="T38" s="143">
        <v>29</v>
      </c>
      <c r="U38" s="155"/>
      <c r="V38" s="60"/>
      <c r="W38" s="60"/>
      <c r="X38" s="60"/>
      <c r="Y38" s="60"/>
      <c r="Z38" s="60"/>
      <c r="AA38" s="59"/>
    </row>
    <row r="39" spans="1:27" ht="12.6" customHeight="1">
      <c r="A39" s="91"/>
      <c r="B39" s="92" t="s">
        <v>84</v>
      </c>
      <c r="C39" s="93"/>
      <c r="D39" s="142">
        <v>826</v>
      </c>
      <c r="E39" s="143">
        <v>739</v>
      </c>
      <c r="F39" s="143">
        <v>697</v>
      </c>
      <c r="G39" s="143">
        <v>677</v>
      </c>
      <c r="H39" s="143">
        <v>8</v>
      </c>
      <c r="I39" s="166" t="s">
        <v>100</v>
      </c>
      <c r="J39" s="165">
        <v>12</v>
      </c>
      <c r="K39" s="143">
        <v>626</v>
      </c>
      <c r="L39" s="143">
        <v>615</v>
      </c>
      <c r="M39" s="143">
        <v>4</v>
      </c>
      <c r="N39" s="168" t="s">
        <v>137</v>
      </c>
      <c r="O39" s="143">
        <v>7</v>
      </c>
      <c r="P39" s="143">
        <v>42</v>
      </c>
      <c r="Q39" s="143">
        <v>42</v>
      </c>
      <c r="R39" s="143">
        <v>9</v>
      </c>
      <c r="S39" s="168" t="s">
        <v>137</v>
      </c>
      <c r="T39" s="143">
        <v>33</v>
      </c>
      <c r="U39" s="155"/>
      <c r="V39" s="60"/>
      <c r="W39" s="60"/>
      <c r="X39" s="60"/>
      <c r="Y39" s="60"/>
      <c r="Z39" s="60"/>
      <c r="AA39" s="59"/>
    </row>
    <row r="40" spans="1:27" ht="12.6" customHeight="1">
      <c r="A40" s="91"/>
      <c r="B40" s="92" t="s">
        <v>85</v>
      </c>
      <c r="C40" s="93"/>
      <c r="D40" s="142">
        <v>754</v>
      </c>
      <c r="E40" s="143">
        <v>679</v>
      </c>
      <c r="F40" s="143">
        <v>640</v>
      </c>
      <c r="G40" s="143">
        <v>625</v>
      </c>
      <c r="H40" s="143">
        <v>4</v>
      </c>
      <c r="I40" s="166" t="s">
        <v>100</v>
      </c>
      <c r="J40" s="165">
        <v>11</v>
      </c>
      <c r="K40" s="143">
        <v>562</v>
      </c>
      <c r="L40" s="143">
        <v>550</v>
      </c>
      <c r="M40" s="143">
        <v>3</v>
      </c>
      <c r="N40" s="168" t="s">
        <v>137</v>
      </c>
      <c r="O40" s="143">
        <v>9</v>
      </c>
      <c r="P40" s="143">
        <v>39</v>
      </c>
      <c r="Q40" s="143">
        <v>53</v>
      </c>
      <c r="R40" s="143">
        <v>17</v>
      </c>
      <c r="S40" s="168" t="s">
        <v>137</v>
      </c>
      <c r="T40" s="143">
        <v>36</v>
      </c>
      <c r="U40" s="155"/>
      <c r="V40" s="60"/>
      <c r="W40" s="60"/>
      <c r="X40" s="60"/>
      <c r="Y40" s="60"/>
      <c r="Z40" s="60"/>
      <c r="AA40" s="59"/>
    </row>
    <row r="41" spans="1:27" ht="12.6" customHeight="1">
      <c r="A41" s="91"/>
      <c r="B41" s="92" t="s">
        <v>86</v>
      </c>
      <c r="C41" s="93"/>
      <c r="D41" s="142">
        <v>763</v>
      </c>
      <c r="E41" s="143">
        <v>640</v>
      </c>
      <c r="F41" s="143">
        <v>615</v>
      </c>
      <c r="G41" s="143">
        <v>590</v>
      </c>
      <c r="H41" s="143">
        <v>14</v>
      </c>
      <c r="I41" s="166">
        <v>1</v>
      </c>
      <c r="J41" s="165">
        <v>10</v>
      </c>
      <c r="K41" s="143">
        <v>518</v>
      </c>
      <c r="L41" s="143">
        <v>496</v>
      </c>
      <c r="M41" s="143">
        <v>12</v>
      </c>
      <c r="N41" s="168">
        <v>1</v>
      </c>
      <c r="O41" s="143">
        <v>9</v>
      </c>
      <c r="P41" s="143">
        <v>25</v>
      </c>
      <c r="Q41" s="143">
        <v>108</v>
      </c>
      <c r="R41" s="143">
        <v>32</v>
      </c>
      <c r="S41" s="168" t="s">
        <v>146</v>
      </c>
      <c r="T41" s="143">
        <v>76</v>
      </c>
      <c r="U41" s="155"/>
      <c r="V41" s="60"/>
      <c r="W41" s="60"/>
      <c r="X41" s="60"/>
      <c r="Y41" s="60"/>
      <c r="Z41" s="60"/>
      <c r="AA41" s="59"/>
    </row>
    <row r="42" spans="1:27" ht="12.6" customHeight="1">
      <c r="A42" s="91"/>
      <c r="B42" s="92" t="s">
        <v>87</v>
      </c>
      <c r="C42" s="93"/>
      <c r="D42" s="142">
        <v>1007</v>
      </c>
      <c r="E42" s="143">
        <v>574</v>
      </c>
      <c r="F42" s="143">
        <v>538</v>
      </c>
      <c r="G42" s="143">
        <v>487</v>
      </c>
      <c r="H42" s="143">
        <v>35</v>
      </c>
      <c r="I42" s="166" t="s">
        <v>100</v>
      </c>
      <c r="J42" s="165">
        <v>16</v>
      </c>
      <c r="K42" s="143">
        <v>402</v>
      </c>
      <c r="L42" s="143">
        <v>371</v>
      </c>
      <c r="M42" s="143">
        <v>22</v>
      </c>
      <c r="N42" s="168" t="s">
        <v>137</v>
      </c>
      <c r="O42" s="143">
        <v>9</v>
      </c>
      <c r="P42" s="143">
        <v>36</v>
      </c>
      <c r="Q42" s="143">
        <v>412</v>
      </c>
      <c r="R42" s="143">
        <v>49</v>
      </c>
      <c r="S42" s="143" t="s">
        <v>137</v>
      </c>
      <c r="T42" s="143">
        <v>363</v>
      </c>
      <c r="U42" s="155"/>
      <c r="V42" s="60"/>
      <c r="W42" s="60"/>
      <c r="X42" s="60"/>
      <c r="Y42" s="60"/>
      <c r="Z42" s="60"/>
      <c r="AA42" s="59"/>
    </row>
    <row r="43" spans="1:27" ht="12.6" customHeight="1">
      <c r="A43" s="91"/>
      <c r="B43" s="92" t="s">
        <v>88</v>
      </c>
      <c r="C43" s="93"/>
      <c r="D43" s="142">
        <v>1184</v>
      </c>
      <c r="E43" s="143">
        <v>425</v>
      </c>
      <c r="F43" s="143">
        <v>414</v>
      </c>
      <c r="G43" s="143">
        <v>350</v>
      </c>
      <c r="H43" s="143">
        <v>45</v>
      </c>
      <c r="I43" s="166" t="s">
        <v>100</v>
      </c>
      <c r="J43" s="165">
        <v>19</v>
      </c>
      <c r="K43" s="143">
        <v>245</v>
      </c>
      <c r="L43" s="143">
        <v>207</v>
      </c>
      <c r="M43" s="143">
        <v>27</v>
      </c>
      <c r="N43" s="168" t="s">
        <v>137</v>
      </c>
      <c r="O43" s="143">
        <v>11</v>
      </c>
      <c r="P43" s="143">
        <v>11</v>
      </c>
      <c r="Q43" s="143">
        <v>732</v>
      </c>
      <c r="R43" s="143">
        <v>100</v>
      </c>
      <c r="S43" s="168" t="s">
        <v>137</v>
      </c>
      <c r="T43" s="143">
        <v>632</v>
      </c>
      <c r="U43" s="155"/>
      <c r="V43" s="60"/>
      <c r="W43" s="60"/>
      <c r="X43" s="60"/>
      <c r="Y43" s="60"/>
      <c r="Z43" s="60"/>
      <c r="AA43" s="59"/>
    </row>
    <row r="44" spans="1:27" ht="12.6" customHeight="1">
      <c r="A44" s="91"/>
      <c r="B44" s="92" t="s">
        <v>89</v>
      </c>
      <c r="C44" s="93"/>
      <c r="D44" s="142">
        <v>865</v>
      </c>
      <c r="E44" s="143">
        <v>178</v>
      </c>
      <c r="F44" s="143">
        <v>173</v>
      </c>
      <c r="G44" s="143">
        <v>141</v>
      </c>
      <c r="H44" s="143">
        <v>24</v>
      </c>
      <c r="I44" s="166" t="s">
        <v>100</v>
      </c>
      <c r="J44" s="165">
        <v>8</v>
      </c>
      <c r="K44" s="143">
        <v>80</v>
      </c>
      <c r="L44" s="143">
        <v>65</v>
      </c>
      <c r="M44" s="143">
        <v>9</v>
      </c>
      <c r="N44" s="168" t="s">
        <v>137</v>
      </c>
      <c r="O44" s="143">
        <v>6</v>
      </c>
      <c r="P44" s="143">
        <v>5</v>
      </c>
      <c r="Q44" s="143">
        <v>672</v>
      </c>
      <c r="R44" s="143">
        <v>86</v>
      </c>
      <c r="S44" s="168" t="s">
        <v>137</v>
      </c>
      <c r="T44" s="143">
        <v>586</v>
      </c>
      <c r="U44" s="155"/>
      <c r="V44" s="60"/>
      <c r="W44" s="60"/>
      <c r="X44" s="60"/>
      <c r="Y44" s="60"/>
      <c r="Z44" s="60"/>
      <c r="AA44" s="59"/>
    </row>
    <row r="45" spans="1:27" ht="12.6" customHeight="1">
      <c r="A45" s="91"/>
      <c r="B45" s="92" t="s">
        <v>90</v>
      </c>
      <c r="C45" s="93"/>
      <c r="D45" s="142">
        <v>626</v>
      </c>
      <c r="E45" s="143">
        <v>85</v>
      </c>
      <c r="F45" s="143">
        <v>84</v>
      </c>
      <c r="G45" s="143">
        <v>72</v>
      </c>
      <c r="H45" s="143">
        <v>10</v>
      </c>
      <c r="I45" s="166" t="s">
        <v>100</v>
      </c>
      <c r="J45" s="165">
        <v>2</v>
      </c>
      <c r="K45" s="143">
        <v>21</v>
      </c>
      <c r="L45" s="143">
        <v>18</v>
      </c>
      <c r="M45" s="143">
        <v>1</v>
      </c>
      <c r="N45" s="168" t="s">
        <v>137</v>
      </c>
      <c r="O45" s="143">
        <v>2</v>
      </c>
      <c r="P45" s="143">
        <v>1</v>
      </c>
      <c r="Q45" s="143">
        <v>522</v>
      </c>
      <c r="R45" s="143">
        <v>67</v>
      </c>
      <c r="S45" s="168" t="s">
        <v>137</v>
      </c>
      <c r="T45" s="143">
        <v>455</v>
      </c>
      <c r="U45" s="155"/>
      <c r="V45" s="60"/>
      <c r="W45" s="60"/>
      <c r="X45" s="60"/>
      <c r="Y45" s="60"/>
      <c r="Z45" s="60"/>
      <c r="AA45" s="59"/>
    </row>
    <row r="46" spans="1:27" ht="12.6" customHeight="1">
      <c r="A46" s="91"/>
      <c r="B46" s="211" t="s">
        <v>91</v>
      </c>
      <c r="C46" s="212"/>
      <c r="D46" s="142">
        <v>634</v>
      </c>
      <c r="E46" s="143">
        <v>35</v>
      </c>
      <c r="F46" s="143">
        <v>35</v>
      </c>
      <c r="G46" s="143">
        <v>26</v>
      </c>
      <c r="H46" s="143">
        <v>7</v>
      </c>
      <c r="I46" s="166" t="s">
        <v>100</v>
      </c>
      <c r="J46" s="165">
        <v>2</v>
      </c>
      <c r="K46" s="143">
        <v>4</v>
      </c>
      <c r="L46" s="143">
        <v>4</v>
      </c>
      <c r="M46" s="168" t="s">
        <v>146</v>
      </c>
      <c r="N46" s="168" t="s">
        <v>137</v>
      </c>
      <c r="O46" s="168" t="s">
        <v>137</v>
      </c>
      <c r="P46" s="168" t="s">
        <v>137</v>
      </c>
      <c r="Q46" s="143">
        <v>596</v>
      </c>
      <c r="R46" s="143">
        <v>31</v>
      </c>
      <c r="S46" s="168" t="s">
        <v>137</v>
      </c>
      <c r="T46" s="143">
        <v>565</v>
      </c>
      <c r="U46" s="155"/>
      <c r="V46" s="60"/>
      <c r="W46" s="60"/>
      <c r="X46" s="60"/>
      <c r="Y46" s="60"/>
      <c r="Z46" s="60"/>
      <c r="AA46" s="59"/>
    </row>
    <row r="47" spans="1:27" ht="3.75" customHeight="1">
      <c r="A47" s="93"/>
      <c r="B47" s="93"/>
      <c r="C47" s="93"/>
      <c r="D47" s="142"/>
      <c r="E47" s="143"/>
      <c r="F47" s="143"/>
      <c r="G47" s="143"/>
      <c r="H47" s="143"/>
      <c r="I47" s="165"/>
      <c r="J47" s="157"/>
      <c r="K47" s="143"/>
      <c r="L47" s="143"/>
      <c r="M47" s="143"/>
      <c r="N47" s="143"/>
      <c r="O47" s="143"/>
      <c r="P47" s="156"/>
      <c r="Q47" s="143"/>
      <c r="R47" s="143"/>
      <c r="S47" s="143"/>
      <c r="T47" s="143"/>
      <c r="U47" s="155"/>
      <c r="V47" s="60"/>
      <c r="W47" s="60"/>
      <c r="X47" s="60"/>
      <c r="Y47" s="60"/>
      <c r="Z47" s="60"/>
      <c r="AA47" s="59"/>
    </row>
    <row r="48" spans="1:27" ht="12.9" customHeight="1">
      <c r="A48" s="93" t="s">
        <v>98</v>
      </c>
      <c r="B48" s="95"/>
      <c r="C48" s="93"/>
      <c r="D48" s="142">
        <v>11456</v>
      </c>
      <c r="E48" s="143">
        <v>5003</v>
      </c>
      <c r="F48" s="143">
        <v>4842</v>
      </c>
      <c r="G48" s="143">
        <v>3515</v>
      </c>
      <c r="H48" s="143">
        <v>1200</v>
      </c>
      <c r="I48" s="165">
        <v>33</v>
      </c>
      <c r="J48" s="165">
        <v>94</v>
      </c>
      <c r="K48" s="143">
        <v>4198</v>
      </c>
      <c r="L48" s="143">
        <v>3159</v>
      </c>
      <c r="M48" s="143">
        <v>923</v>
      </c>
      <c r="N48" s="143">
        <v>33</v>
      </c>
      <c r="O48" s="143">
        <v>83</v>
      </c>
      <c r="P48" s="143">
        <v>161</v>
      </c>
      <c r="Q48" s="143">
        <v>6156</v>
      </c>
      <c r="R48" s="143">
        <v>2545</v>
      </c>
      <c r="S48" s="143">
        <v>405</v>
      </c>
      <c r="T48" s="143">
        <v>3206</v>
      </c>
      <c r="U48" s="155"/>
      <c r="V48" s="60"/>
      <c r="W48" s="60"/>
      <c r="X48" s="60"/>
      <c r="Y48" s="60"/>
      <c r="Z48" s="60"/>
      <c r="AA48" s="59"/>
    </row>
    <row r="49" spans="1:27" ht="12.6" customHeight="1">
      <c r="A49" s="91"/>
      <c r="B49" s="92" t="s">
        <v>99</v>
      </c>
      <c r="C49" s="93" t="s">
        <v>69</v>
      </c>
      <c r="D49" s="142">
        <v>420</v>
      </c>
      <c r="E49" s="143">
        <v>44</v>
      </c>
      <c r="F49" s="143">
        <v>40</v>
      </c>
      <c r="G49" s="143">
        <v>22</v>
      </c>
      <c r="H49" s="143">
        <v>2</v>
      </c>
      <c r="I49" s="165">
        <v>15</v>
      </c>
      <c r="J49" s="166">
        <v>1</v>
      </c>
      <c r="K49" s="143">
        <v>38</v>
      </c>
      <c r="L49" s="143">
        <v>20</v>
      </c>
      <c r="M49" s="143">
        <v>2</v>
      </c>
      <c r="N49" s="143">
        <v>15</v>
      </c>
      <c r="O49" s="168">
        <v>1</v>
      </c>
      <c r="P49" s="143">
        <v>4</v>
      </c>
      <c r="Q49" s="143">
        <v>356</v>
      </c>
      <c r="R49" s="143">
        <v>4</v>
      </c>
      <c r="S49" s="168">
        <v>348</v>
      </c>
      <c r="T49" s="143">
        <v>4</v>
      </c>
      <c r="U49" s="155"/>
      <c r="V49" s="60"/>
      <c r="W49" s="60"/>
      <c r="X49" s="60"/>
      <c r="Y49" s="60"/>
      <c r="Z49" s="60"/>
      <c r="AA49" s="59"/>
    </row>
    <row r="50" spans="1:27" ht="12.6" customHeight="1">
      <c r="A50" s="91"/>
      <c r="B50" s="92" t="s">
        <v>78</v>
      </c>
      <c r="C50" s="93"/>
      <c r="D50" s="142">
        <v>325</v>
      </c>
      <c r="E50" s="143">
        <v>224</v>
      </c>
      <c r="F50" s="143">
        <v>211</v>
      </c>
      <c r="G50" s="143">
        <v>187</v>
      </c>
      <c r="H50" s="143">
        <v>5</v>
      </c>
      <c r="I50" s="165">
        <v>13</v>
      </c>
      <c r="J50" s="166">
        <v>6</v>
      </c>
      <c r="K50" s="143">
        <v>206</v>
      </c>
      <c r="L50" s="143">
        <v>182</v>
      </c>
      <c r="M50" s="143">
        <v>5</v>
      </c>
      <c r="N50" s="143">
        <v>13</v>
      </c>
      <c r="O50" s="168">
        <v>6</v>
      </c>
      <c r="P50" s="143">
        <v>13</v>
      </c>
      <c r="Q50" s="143">
        <v>78</v>
      </c>
      <c r="R50" s="143">
        <v>19</v>
      </c>
      <c r="S50" s="143">
        <v>56</v>
      </c>
      <c r="T50" s="143">
        <v>3</v>
      </c>
      <c r="U50" s="155"/>
      <c r="V50" s="60"/>
      <c r="W50" s="60"/>
      <c r="X50" s="60"/>
      <c r="Y50" s="60"/>
      <c r="Z50" s="60"/>
      <c r="AA50" s="59"/>
    </row>
    <row r="51" spans="1:27" ht="12.6" customHeight="1">
      <c r="A51" s="91"/>
      <c r="B51" s="92" t="s">
        <v>79</v>
      </c>
      <c r="C51" s="93"/>
      <c r="D51" s="142">
        <v>368</v>
      </c>
      <c r="E51" s="143">
        <v>305</v>
      </c>
      <c r="F51" s="143">
        <v>290</v>
      </c>
      <c r="G51" s="143">
        <v>253</v>
      </c>
      <c r="H51" s="143">
        <v>26</v>
      </c>
      <c r="I51" s="165">
        <v>2</v>
      </c>
      <c r="J51" s="165">
        <v>9</v>
      </c>
      <c r="K51" s="143">
        <v>279</v>
      </c>
      <c r="L51" s="143">
        <v>243</v>
      </c>
      <c r="M51" s="143">
        <v>25</v>
      </c>
      <c r="N51" s="168">
        <v>2</v>
      </c>
      <c r="O51" s="143">
        <v>9</v>
      </c>
      <c r="P51" s="143">
        <v>15</v>
      </c>
      <c r="Q51" s="143">
        <v>49</v>
      </c>
      <c r="R51" s="143">
        <v>44</v>
      </c>
      <c r="S51" s="143" t="s">
        <v>146</v>
      </c>
      <c r="T51" s="143">
        <v>5</v>
      </c>
      <c r="U51" s="155"/>
      <c r="V51" s="60"/>
      <c r="W51" s="60"/>
      <c r="X51" s="60"/>
      <c r="Y51" s="60"/>
      <c r="Z51" s="60"/>
      <c r="AA51" s="59"/>
    </row>
    <row r="52" spans="1:27" ht="12.6" customHeight="1">
      <c r="A52" s="91"/>
      <c r="B52" s="92" t="s">
        <v>80</v>
      </c>
      <c r="C52" s="93"/>
      <c r="D52" s="142">
        <v>373</v>
      </c>
      <c r="E52" s="143">
        <v>270</v>
      </c>
      <c r="F52" s="143">
        <v>254</v>
      </c>
      <c r="G52" s="143">
        <v>206</v>
      </c>
      <c r="H52" s="143">
        <v>37</v>
      </c>
      <c r="I52" s="166">
        <v>1</v>
      </c>
      <c r="J52" s="165">
        <v>10</v>
      </c>
      <c r="K52" s="143">
        <v>243</v>
      </c>
      <c r="L52" s="143">
        <v>199</v>
      </c>
      <c r="M52" s="143">
        <v>33</v>
      </c>
      <c r="N52" s="168">
        <v>1</v>
      </c>
      <c r="O52" s="143">
        <v>10</v>
      </c>
      <c r="P52" s="143">
        <v>16</v>
      </c>
      <c r="Q52" s="143">
        <v>75</v>
      </c>
      <c r="R52" s="143">
        <v>67</v>
      </c>
      <c r="S52" s="168" t="s">
        <v>146</v>
      </c>
      <c r="T52" s="143">
        <v>8</v>
      </c>
      <c r="U52" s="155"/>
      <c r="V52" s="60"/>
      <c r="W52" s="60"/>
      <c r="X52" s="60"/>
      <c r="Y52" s="60"/>
      <c r="Z52" s="60"/>
      <c r="AA52" s="59"/>
    </row>
    <row r="53" spans="1:27" ht="12.6" customHeight="1">
      <c r="A53" s="91"/>
      <c r="B53" s="92" t="s">
        <v>81</v>
      </c>
      <c r="C53" s="93"/>
      <c r="D53" s="142">
        <v>465</v>
      </c>
      <c r="E53" s="143">
        <v>360</v>
      </c>
      <c r="F53" s="143">
        <v>340</v>
      </c>
      <c r="G53" s="143">
        <v>266</v>
      </c>
      <c r="H53" s="143">
        <v>58</v>
      </c>
      <c r="I53" s="166">
        <v>1</v>
      </c>
      <c r="J53" s="165">
        <v>15</v>
      </c>
      <c r="K53" s="143">
        <v>326</v>
      </c>
      <c r="L53" s="143">
        <v>255</v>
      </c>
      <c r="M53" s="143">
        <v>55</v>
      </c>
      <c r="N53" s="168">
        <v>1</v>
      </c>
      <c r="O53" s="143">
        <v>15</v>
      </c>
      <c r="P53" s="143">
        <v>20</v>
      </c>
      <c r="Q53" s="143">
        <v>91</v>
      </c>
      <c r="R53" s="143">
        <v>82</v>
      </c>
      <c r="S53" s="143">
        <v>1</v>
      </c>
      <c r="T53" s="143">
        <v>8</v>
      </c>
      <c r="U53" s="155"/>
      <c r="V53" s="96"/>
      <c r="W53" s="60"/>
      <c r="X53" s="60"/>
      <c r="Y53" s="60"/>
      <c r="Z53" s="60"/>
      <c r="AA53" s="59"/>
    </row>
    <row r="54" spans="1:27" ht="12.6" customHeight="1">
      <c r="A54" s="91"/>
      <c r="B54" s="92" t="s">
        <v>82</v>
      </c>
      <c r="C54" s="93"/>
      <c r="D54" s="142">
        <v>606</v>
      </c>
      <c r="E54" s="143">
        <v>489</v>
      </c>
      <c r="F54" s="143">
        <v>474</v>
      </c>
      <c r="G54" s="143">
        <v>375</v>
      </c>
      <c r="H54" s="143">
        <v>92</v>
      </c>
      <c r="I54" s="165" t="s">
        <v>146</v>
      </c>
      <c r="J54" s="165">
        <v>7</v>
      </c>
      <c r="K54" s="143">
        <v>437</v>
      </c>
      <c r="L54" s="143">
        <v>347</v>
      </c>
      <c r="M54" s="143">
        <v>84</v>
      </c>
      <c r="N54" s="143" t="s">
        <v>146</v>
      </c>
      <c r="O54" s="143">
        <v>6</v>
      </c>
      <c r="P54" s="143">
        <v>15</v>
      </c>
      <c r="Q54" s="143">
        <v>92</v>
      </c>
      <c r="R54" s="143">
        <v>78</v>
      </c>
      <c r="S54" s="168" t="s">
        <v>146</v>
      </c>
      <c r="T54" s="143">
        <v>14</v>
      </c>
      <c r="U54" s="155"/>
      <c r="V54" s="96"/>
      <c r="W54" s="60"/>
      <c r="X54" s="60"/>
      <c r="Y54" s="60"/>
      <c r="Z54" s="60"/>
      <c r="AA54" s="59"/>
    </row>
    <row r="55" spans="1:27" ht="12.6" customHeight="1">
      <c r="A55" s="91"/>
      <c r="B55" s="92" t="s">
        <v>83</v>
      </c>
      <c r="C55" s="93"/>
      <c r="D55" s="142">
        <v>801</v>
      </c>
      <c r="E55" s="143">
        <v>651</v>
      </c>
      <c r="F55" s="143">
        <v>630</v>
      </c>
      <c r="G55" s="143">
        <v>512</v>
      </c>
      <c r="H55" s="143">
        <v>116</v>
      </c>
      <c r="I55" s="166">
        <v>1</v>
      </c>
      <c r="J55" s="165">
        <v>1</v>
      </c>
      <c r="K55" s="143">
        <v>594</v>
      </c>
      <c r="L55" s="143">
        <v>490</v>
      </c>
      <c r="M55" s="143">
        <v>102</v>
      </c>
      <c r="N55" s="168">
        <v>1</v>
      </c>
      <c r="O55" s="143">
        <v>1</v>
      </c>
      <c r="P55" s="143">
        <v>21</v>
      </c>
      <c r="Q55" s="143">
        <v>123</v>
      </c>
      <c r="R55" s="143">
        <v>98</v>
      </c>
      <c r="S55" s="168" t="s">
        <v>137</v>
      </c>
      <c r="T55" s="143">
        <v>25</v>
      </c>
      <c r="U55" s="155"/>
      <c r="V55" s="96"/>
      <c r="W55" s="60"/>
      <c r="X55" s="60"/>
      <c r="Y55" s="60"/>
      <c r="Z55" s="60"/>
      <c r="AA55" s="59"/>
    </row>
    <row r="56" spans="1:27" ht="12.6" customHeight="1">
      <c r="A56" s="91"/>
      <c r="B56" s="92" t="s">
        <v>84</v>
      </c>
      <c r="C56" s="93"/>
      <c r="D56" s="142">
        <v>742</v>
      </c>
      <c r="E56" s="143">
        <v>596</v>
      </c>
      <c r="F56" s="143">
        <v>583</v>
      </c>
      <c r="G56" s="143">
        <v>459</v>
      </c>
      <c r="H56" s="143">
        <v>115</v>
      </c>
      <c r="I56" s="166" t="s">
        <v>100</v>
      </c>
      <c r="J56" s="165">
        <v>9</v>
      </c>
      <c r="K56" s="143">
        <v>537</v>
      </c>
      <c r="L56" s="143">
        <v>425</v>
      </c>
      <c r="M56" s="143">
        <v>103</v>
      </c>
      <c r="N56" s="168" t="s">
        <v>137</v>
      </c>
      <c r="O56" s="143">
        <v>9</v>
      </c>
      <c r="P56" s="143">
        <v>13</v>
      </c>
      <c r="Q56" s="143">
        <v>119</v>
      </c>
      <c r="R56" s="143">
        <v>94</v>
      </c>
      <c r="S56" s="168" t="s">
        <v>137</v>
      </c>
      <c r="T56" s="143">
        <v>25</v>
      </c>
      <c r="U56" s="155"/>
      <c r="V56" s="96"/>
      <c r="W56" s="60"/>
      <c r="X56" s="60"/>
      <c r="Y56" s="60"/>
      <c r="Z56" s="60"/>
      <c r="AA56" s="59"/>
    </row>
    <row r="57" spans="1:27" ht="12.6" customHeight="1">
      <c r="A57" s="91"/>
      <c r="B57" s="92" t="s">
        <v>85</v>
      </c>
      <c r="C57" s="93"/>
      <c r="D57" s="142">
        <v>738</v>
      </c>
      <c r="E57" s="143">
        <v>569</v>
      </c>
      <c r="F57" s="143">
        <v>560</v>
      </c>
      <c r="G57" s="143">
        <v>417</v>
      </c>
      <c r="H57" s="143">
        <v>135</v>
      </c>
      <c r="I57" s="166" t="s">
        <v>100</v>
      </c>
      <c r="J57" s="165">
        <v>8</v>
      </c>
      <c r="K57" s="143">
        <v>507</v>
      </c>
      <c r="L57" s="143">
        <v>385</v>
      </c>
      <c r="M57" s="143">
        <v>116</v>
      </c>
      <c r="N57" s="168" t="s">
        <v>137</v>
      </c>
      <c r="O57" s="143">
        <v>6</v>
      </c>
      <c r="P57" s="143">
        <v>9</v>
      </c>
      <c r="Q57" s="143">
        <v>158</v>
      </c>
      <c r="R57" s="143">
        <v>131</v>
      </c>
      <c r="S57" s="168" t="s">
        <v>137</v>
      </c>
      <c r="T57" s="143">
        <v>27</v>
      </c>
      <c r="U57" s="155"/>
      <c r="V57" s="96"/>
      <c r="W57" s="60"/>
      <c r="X57" s="60"/>
      <c r="Y57" s="60"/>
      <c r="Z57" s="60"/>
      <c r="AA57" s="59"/>
    </row>
    <row r="58" spans="1:27" ht="12.6" customHeight="1">
      <c r="A58" s="91"/>
      <c r="B58" s="92" t="s">
        <v>86</v>
      </c>
      <c r="C58" s="93"/>
      <c r="D58" s="142">
        <v>852</v>
      </c>
      <c r="E58" s="143">
        <v>541</v>
      </c>
      <c r="F58" s="143">
        <v>521</v>
      </c>
      <c r="G58" s="143">
        <v>352</v>
      </c>
      <c r="H58" s="143">
        <v>161</v>
      </c>
      <c r="I58" s="166" t="s">
        <v>100</v>
      </c>
      <c r="J58" s="165">
        <v>8</v>
      </c>
      <c r="K58" s="143">
        <v>458</v>
      </c>
      <c r="L58" s="143">
        <v>311</v>
      </c>
      <c r="M58" s="143">
        <v>140</v>
      </c>
      <c r="N58" s="168" t="s">
        <v>137</v>
      </c>
      <c r="O58" s="143">
        <v>7</v>
      </c>
      <c r="P58" s="143">
        <v>20</v>
      </c>
      <c r="Q58" s="143">
        <v>299</v>
      </c>
      <c r="R58" s="143">
        <v>230</v>
      </c>
      <c r="S58" s="168" t="s">
        <v>137</v>
      </c>
      <c r="T58" s="143">
        <v>69</v>
      </c>
      <c r="U58" s="155"/>
      <c r="V58" s="96"/>
      <c r="W58" s="60"/>
      <c r="X58" s="60"/>
      <c r="Y58" s="60"/>
      <c r="Z58" s="60"/>
      <c r="AA58" s="59"/>
    </row>
    <row r="59" spans="1:27" ht="12.6" customHeight="1">
      <c r="A59" s="91"/>
      <c r="B59" s="92" t="s">
        <v>87</v>
      </c>
      <c r="C59" s="93"/>
      <c r="D59" s="142">
        <v>1000</v>
      </c>
      <c r="E59" s="143">
        <v>375</v>
      </c>
      <c r="F59" s="143">
        <v>370</v>
      </c>
      <c r="G59" s="143">
        <v>198</v>
      </c>
      <c r="H59" s="143">
        <v>166</v>
      </c>
      <c r="I59" s="166" t="s">
        <v>100</v>
      </c>
      <c r="J59" s="165">
        <v>6</v>
      </c>
      <c r="K59" s="143">
        <v>288</v>
      </c>
      <c r="L59" s="143">
        <v>159</v>
      </c>
      <c r="M59" s="143">
        <v>125</v>
      </c>
      <c r="N59" s="168" t="s">
        <v>137</v>
      </c>
      <c r="O59" s="143">
        <v>4</v>
      </c>
      <c r="P59" s="143">
        <v>5</v>
      </c>
      <c r="Q59" s="143">
        <v>607</v>
      </c>
      <c r="R59" s="143">
        <v>379</v>
      </c>
      <c r="S59" s="168" t="s">
        <v>146</v>
      </c>
      <c r="T59" s="143">
        <v>228</v>
      </c>
      <c r="U59" s="155"/>
      <c r="V59" s="96"/>
      <c r="W59" s="60"/>
      <c r="X59" s="60"/>
      <c r="Y59" s="60"/>
      <c r="Z59" s="60"/>
      <c r="AA59" s="59"/>
    </row>
    <row r="60" spans="1:27" ht="12.6" customHeight="1">
      <c r="A60" s="91"/>
      <c r="B60" s="92" t="s">
        <v>88</v>
      </c>
      <c r="C60" s="93"/>
      <c r="D60" s="142">
        <v>1294</v>
      </c>
      <c r="E60" s="143">
        <v>300</v>
      </c>
      <c r="F60" s="143">
        <v>294</v>
      </c>
      <c r="G60" s="143">
        <v>139</v>
      </c>
      <c r="H60" s="143">
        <v>151</v>
      </c>
      <c r="I60" s="166" t="s">
        <v>100</v>
      </c>
      <c r="J60" s="165">
        <v>4</v>
      </c>
      <c r="K60" s="143">
        <v>193</v>
      </c>
      <c r="L60" s="143">
        <v>92</v>
      </c>
      <c r="M60" s="143">
        <v>97</v>
      </c>
      <c r="N60" s="168" t="s">
        <v>137</v>
      </c>
      <c r="O60" s="143">
        <v>4</v>
      </c>
      <c r="P60" s="143">
        <v>6</v>
      </c>
      <c r="Q60" s="143">
        <v>980</v>
      </c>
      <c r="R60" s="143">
        <v>481</v>
      </c>
      <c r="S60" s="143" t="s">
        <v>146</v>
      </c>
      <c r="T60" s="143">
        <v>499</v>
      </c>
      <c r="U60" s="155"/>
      <c r="V60" s="96"/>
      <c r="W60" s="60"/>
      <c r="X60" s="60"/>
      <c r="Y60" s="60"/>
      <c r="Z60" s="60"/>
      <c r="AA60" s="59"/>
    </row>
    <row r="61" spans="1:27" ht="12.6" customHeight="1">
      <c r="A61" s="91"/>
      <c r="B61" s="92" t="s">
        <v>89</v>
      </c>
      <c r="C61" s="93"/>
      <c r="D61" s="142">
        <v>1142</v>
      </c>
      <c r="E61" s="143">
        <v>190</v>
      </c>
      <c r="F61" s="143">
        <v>188</v>
      </c>
      <c r="G61" s="143">
        <v>85</v>
      </c>
      <c r="H61" s="143">
        <v>96</v>
      </c>
      <c r="I61" s="166" t="s">
        <v>100</v>
      </c>
      <c r="J61" s="165">
        <v>7</v>
      </c>
      <c r="K61" s="143">
        <v>77</v>
      </c>
      <c r="L61" s="143">
        <v>42</v>
      </c>
      <c r="M61" s="143">
        <v>30</v>
      </c>
      <c r="N61" s="168" t="s">
        <v>137</v>
      </c>
      <c r="O61" s="168">
        <v>5</v>
      </c>
      <c r="P61" s="143">
        <v>2</v>
      </c>
      <c r="Q61" s="143">
        <v>929</v>
      </c>
      <c r="R61" s="143">
        <v>336</v>
      </c>
      <c r="S61" s="168" t="s">
        <v>137</v>
      </c>
      <c r="T61" s="143">
        <v>593</v>
      </c>
      <c r="U61" s="155"/>
      <c r="V61" s="96"/>
      <c r="W61" s="60"/>
      <c r="X61" s="60"/>
      <c r="Y61" s="60"/>
      <c r="Z61" s="60"/>
      <c r="AA61" s="59"/>
    </row>
    <row r="62" spans="1:27" ht="12.6" customHeight="1">
      <c r="A62" s="91"/>
      <c r="B62" s="92" t="s">
        <v>90</v>
      </c>
      <c r="C62" s="93"/>
      <c r="D62" s="142">
        <v>934</v>
      </c>
      <c r="E62" s="143">
        <v>53</v>
      </c>
      <c r="F62" s="143">
        <v>51</v>
      </c>
      <c r="G62" s="143">
        <v>23</v>
      </c>
      <c r="H62" s="143">
        <v>26</v>
      </c>
      <c r="I62" s="166" t="s">
        <v>100</v>
      </c>
      <c r="J62" s="166">
        <v>2</v>
      </c>
      <c r="K62" s="143">
        <v>9</v>
      </c>
      <c r="L62" s="143">
        <v>5</v>
      </c>
      <c r="M62" s="143">
        <v>4</v>
      </c>
      <c r="N62" s="168" t="s">
        <v>137</v>
      </c>
      <c r="O62" s="168" t="s">
        <v>137</v>
      </c>
      <c r="P62" s="168">
        <v>2</v>
      </c>
      <c r="Q62" s="143">
        <v>855</v>
      </c>
      <c r="R62" s="143">
        <v>275</v>
      </c>
      <c r="S62" s="143" t="s">
        <v>138</v>
      </c>
      <c r="T62" s="143">
        <v>580</v>
      </c>
      <c r="U62" s="155"/>
      <c r="V62" s="96"/>
      <c r="W62" s="60"/>
      <c r="X62" s="60"/>
      <c r="Y62" s="60"/>
      <c r="Z62" s="60"/>
      <c r="AA62" s="59"/>
    </row>
    <row r="63" spans="1:27" ht="12.6" customHeight="1">
      <c r="A63" s="96"/>
      <c r="B63" s="211" t="s">
        <v>91</v>
      </c>
      <c r="C63" s="213"/>
      <c r="D63" s="142">
        <v>1396</v>
      </c>
      <c r="E63" s="143">
        <v>36</v>
      </c>
      <c r="F63" s="143">
        <v>36</v>
      </c>
      <c r="G63" s="143">
        <v>21</v>
      </c>
      <c r="H63" s="143">
        <v>14</v>
      </c>
      <c r="I63" s="166" t="s">
        <v>100</v>
      </c>
      <c r="J63" s="165">
        <v>1</v>
      </c>
      <c r="K63" s="143">
        <v>6</v>
      </c>
      <c r="L63" s="143">
        <v>4</v>
      </c>
      <c r="M63" s="143">
        <v>2</v>
      </c>
      <c r="N63" s="168" t="s">
        <v>137</v>
      </c>
      <c r="O63" s="168" t="s">
        <v>137</v>
      </c>
      <c r="P63" s="143" t="s">
        <v>146</v>
      </c>
      <c r="Q63" s="143">
        <v>1345</v>
      </c>
      <c r="R63" s="168">
        <v>227</v>
      </c>
      <c r="S63" s="143" t="s">
        <v>138</v>
      </c>
      <c r="T63" s="143">
        <v>1118</v>
      </c>
      <c r="U63" s="155"/>
      <c r="V63" s="96"/>
      <c r="W63" s="60"/>
      <c r="X63" s="60"/>
      <c r="Y63" s="60"/>
      <c r="Z63" s="60"/>
      <c r="AA63" s="59"/>
    </row>
    <row r="64" spans="1:27" s="77" customFormat="1" ht="3.6" customHeight="1" thickBot="1">
      <c r="A64" s="97"/>
      <c r="B64" s="97"/>
      <c r="C64" s="97"/>
      <c r="D64" s="144"/>
      <c r="E64" s="161"/>
      <c r="F64" s="158"/>
      <c r="G64" s="158"/>
      <c r="H64" s="161"/>
      <c r="I64" s="167"/>
      <c r="J64" s="159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60"/>
      <c r="V64" s="98"/>
      <c r="W64" s="75"/>
      <c r="X64" s="75"/>
      <c r="Y64" s="75"/>
      <c r="Z64" s="75"/>
      <c r="AA64" s="76"/>
    </row>
    <row r="65" spans="1:53" s="77" customFormat="1" ht="12.9" customHeight="1">
      <c r="A65" s="78" t="s">
        <v>70</v>
      </c>
      <c r="B65" s="98"/>
      <c r="C65" s="98"/>
      <c r="D65" s="86"/>
      <c r="E65" s="87"/>
      <c r="F65" s="87"/>
      <c r="G65" s="87"/>
      <c r="H65" s="162"/>
      <c r="I65" s="88"/>
      <c r="J65" s="88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75"/>
      <c r="V65" s="75"/>
      <c r="W65" s="75"/>
      <c r="X65" s="75"/>
      <c r="Y65" s="75"/>
      <c r="Z65" s="75"/>
      <c r="AA65" s="76"/>
    </row>
    <row r="66" spans="1:53" s="77" customFormat="1" ht="12.9" customHeight="1">
      <c r="A66" s="78" t="s">
        <v>76</v>
      </c>
      <c r="B66" s="98"/>
      <c r="C66" s="98"/>
      <c r="D66" s="86"/>
      <c r="E66" s="87"/>
      <c r="F66" s="87"/>
      <c r="G66" s="87"/>
      <c r="H66" s="162"/>
      <c r="I66" s="88"/>
      <c r="J66" s="88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75"/>
      <c r="V66" s="75"/>
      <c r="W66" s="75"/>
      <c r="X66" s="75"/>
      <c r="Y66" s="75"/>
      <c r="Z66" s="75"/>
      <c r="AA66" s="76"/>
    </row>
    <row r="67" spans="1:53" s="77" customFormat="1" ht="12.9" customHeight="1">
      <c r="A67" s="96"/>
      <c r="B67" s="99"/>
      <c r="C67" s="96"/>
      <c r="D67" s="86"/>
      <c r="E67" s="85"/>
      <c r="F67" s="84"/>
      <c r="G67" s="89"/>
      <c r="H67" s="89"/>
      <c r="I67" s="89"/>
      <c r="J67" s="88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75"/>
      <c r="V67" s="75"/>
      <c r="W67" s="75"/>
      <c r="X67" s="75"/>
      <c r="Y67" s="75"/>
      <c r="Z67" s="75"/>
      <c r="AA67" s="76"/>
    </row>
    <row r="68" spans="1:53" ht="4.5" customHeight="1">
      <c r="A68" s="96"/>
      <c r="B68" s="96"/>
      <c r="C68" s="96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60"/>
      <c r="V68" s="60"/>
      <c r="W68" s="60"/>
      <c r="X68" s="60"/>
      <c r="Y68" s="60"/>
      <c r="Z68" s="60"/>
      <c r="AA68" s="60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</row>
    <row r="69" spans="1:53" ht="14.7" customHeight="1">
      <c r="A69" s="100"/>
      <c r="B69" s="100"/>
      <c r="C69" s="10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</row>
    <row r="70" spans="1:53" ht="14.7" customHeight="1">
      <c r="A70" s="100"/>
      <c r="B70" s="100"/>
      <c r="C70" s="10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</row>
    <row r="71" spans="1:53" ht="14.7" customHeight="1">
      <c r="A71" s="100"/>
      <c r="B71" s="100"/>
      <c r="C71" s="10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</row>
    <row r="72" spans="1:53" ht="14.7" customHeight="1">
      <c r="A72" s="100"/>
      <c r="B72" s="100"/>
      <c r="C72" s="10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</row>
    <row r="73" spans="1:53" ht="14.7" customHeight="1">
      <c r="A73" s="100"/>
      <c r="B73" s="100"/>
      <c r="C73" s="10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</row>
    <row r="74" spans="1:53" ht="14.7" customHeight="1">
      <c r="A74" s="100"/>
      <c r="B74" s="100"/>
      <c r="C74" s="10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</row>
    <row r="75" spans="1:53" ht="14.7" customHeight="1">
      <c r="A75" s="100"/>
      <c r="B75" s="100"/>
      <c r="C75" s="10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</row>
    <row r="76" spans="1:53" ht="14.7" customHeight="1">
      <c r="A76" s="100"/>
      <c r="B76" s="100"/>
      <c r="C76" s="10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</row>
    <row r="77" spans="1:53" ht="14.7" customHeight="1">
      <c r="A77" s="100"/>
      <c r="B77" s="100"/>
      <c r="C77" s="100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</row>
    <row r="78" spans="1:53" ht="14.7" customHeight="1">
      <c r="A78" s="100"/>
      <c r="B78" s="100"/>
      <c r="C78" s="100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</row>
    <row r="79" spans="1:53" ht="14.7" customHeight="1">
      <c r="A79" s="100"/>
      <c r="B79" s="100"/>
      <c r="C79" s="100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</row>
    <row r="80" spans="1:53" ht="14.7" customHeight="1">
      <c r="A80" s="100"/>
      <c r="B80" s="100"/>
      <c r="C80" s="100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</row>
    <row r="81" spans="1:20" ht="14.7" customHeight="1">
      <c r="A81" s="100"/>
      <c r="B81" s="100"/>
      <c r="C81" s="100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</row>
    <row r="82" spans="1:20" ht="14.7" customHeight="1">
      <c r="A82" s="100"/>
      <c r="B82" s="100"/>
      <c r="C82" s="100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</row>
    <row r="83" spans="1:20" ht="14.7" customHeight="1">
      <c r="A83" s="100"/>
      <c r="B83" s="100"/>
      <c r="C83" s="100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</row>
    <row r="84" spans="1:20" ht="14.7" customHeight="1">
      <c r="A84" s="100"/>
      <c r="B84" s="100"/>
      <c r="C84" s="100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</row>
    <row r="85" spans="1:20" ht="14.7" customHeight="1">
      <c r="A85" s="100"/>
      <c r="B85" s="100"/>
      <c r="C85" s="100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</row>
    <row r="86" spans="1:20" ht="14.7" customHeight="1">
      <c r="A86" s="100"/>
      <c r="B86" s="100"/>
      <c r="C86" s="100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</row>
    <row r="87" spans="1:20" ht="14.7" customHeight="1">
      <c r="A87" s="100"/>
      <c r="B87" s="100"/>
      <c r="C87" s="100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</row>
    <row r="88" spans="1:20" ht="14.7" customHeight="1">
      <c r="A88" s="100"/>
      <c r="B88" s="100"/>
      <c r="C88" s="100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</row>
    <row r="89" spans="1:20" ht="14.7" customHeight="1">
      <c r="A89" s="100"/>
      <c r="B89" s="100"/>
      <c r="C89" s="100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</row>
    <row r="90" spans="1:20" ht="14.7" customHeight="1">
      <c r="A90" s="100"/>
      <c r="B90" s="100"/>
      <c r="C90" s="100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</row>
    <row r="91" spans="1:20" ht="14.7" customHeight="1">
      <c r="A91" s="100"/>
      <c r="B91" s="100"/>
      <c r="C91" s="100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</row>
    <row r="92" spans="1:20" ht="14.7" customHeight="1">
      <c r="A92" s="100"/>
      <c r="B92" s="100"/>
      <c r="C92" s="100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</row>
    <row r="93" spans="1:20" ht="14.7" customHeight="1">
      <c r="A93" s="100"/>
      <c r="B93" s="100"/>
      <c r="C93" s="100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</row>
    <row r="94" spans="1:20" ht="14.7" customHeight="1">
      <c r="A94" s="100"/>
      <c r="B94" s="100"/>
      <c r="C94" s="100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</row>
    <row r="95" spans="1:20" ht="14.7" customHeight="1">
      <c r="A95" s="100"/>
      <c r="B95" s="100"/>
      <c r="C95" s="100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</row>
    <row r="96" spans="1:20" ht="14.7" customHeight="1">
      <c r="A96" s="100"/>
      <c r="B96" s="100"/>
      <c r="C96" s="100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</row>
    <row r="97" spans="1:20" ht="14.7" customHeight="1">
      <c r="A97" s="100"/>
      <c r="B97" s="100"/>
      <c r="C97" s="100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</row>
    <row r="98" spans="1:20" ht="14.7" customHeight="1">
      <c r="A98" s="100"/>
      <c r="B98" s="100"/>
      <c r="C98" s="100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</row>
    <row r="99" spans="1:20" ht="14.7" customHeight="1">
      <c r="A99" s="100"/>
      <c r="B99" s="100"/>
      <c r="C99" s="100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</row>
    <row r="100" spans="1:20" ht="14.7" customHeight="1">
      <c r="A100" s="100"/>
      <c r="B100" s="100"/>
      <c r="C100" s="100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</row>
    <row r="101" spans="1:20" ht="14.7" customHeight="1">
      <c r="A101" s="100"/>
      <c r="B101" s="100"/>
      <c r="C101" s="100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</row>
    <row r="102" spans="1:20" ht="14.7" customHeight="1">
      <c r="A102" s="100"/>
      <c r="B102" s="100"/>
      <c r="C102" s="100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</row>
    <row r="103" spans="1:20" ht="14.7" customHeight="1">
      <c r="A103" s="100"/>
      <c r="B103" s="100"/>
      <c r="C103" s="100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</row>
    <row r="104" spans="1:20" ht="14.7" customHeight="1">
      <c r="A104" s="100"/>
      <c r="B104" s="100"/>
      <c r="C104" s="100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</row>
    <row r="105" spans="1:20" ht="14.7" customHeight="1">
      <c r="A105" s="100"/>
      <c r="B105" s="100"/>
      <c r="C105" s="100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</row>
    <row r="106" spans="1:20" ht="14.7" customHeight="1">
      <c r="A106" s="100"/>
      <c r="B106" s="100"/>
      <c r="C106" s="100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</row>
    <row r="107" spans="1:20" ht="14.7" customHeight="1">
      <c r="A107" s="100"/>
      <c r="B107" s="100"/>
      <c r="C107" s="100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</row>
    <row r="108" spans="1:20" ht="14.7" customHeight="1">
      <c r="A108" s="100"/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</row>
    <row r="109" spans="1:20" ht="14.7" customHeight="1">
      <c r="A109" s="100"/>
      <c r="B109" s="100"/>
      <c r="C109" s="10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</row>
    <row r="110" spans="1:20" ht="14.7" customHeight="1">
      <c r="A110" s="100"/>
      <c r="B110" s="100"/>
      <c r="C110" s="10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</row>
    <row r="111" spans="1:20" ht="14.7" customHeight="1">
      <c r="A111" s="100"/>
      <c r="B111" s="100"/>
      <c r="C111" s="10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</row>
    <row r="112" spans="1:20" ht="14.7" customHeight="1">
      <c r="A112" s="100"/>
      <c r="B112" s="100"/>
      <c r="C112" s="10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</row>
    <row r="113" spans="1:15" ht="14.7" customHeight="1">
      <c r="A113" s="100"/>
      <c r="B113" s="100"/>
      <c r="C113" s="10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</row>
    <row r="114" spans="1:15" ht="14.7" customHeight="1">
      <c r="A114" s="100"/>
      <c r="B114" s="100"/>
      <c r="C114" s="10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</row>
    <row r="115" spans="1:15" ht="14.7" customHeight="1">
      <c r="A115" s="100"/>
      <c r="B115" s="100"/>
      <c r="C115" s="10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</row>
    <row r="116" spans="1:15" ht="14.7" customHeight="1">
      <c r="A116" s="100"/>
      <c r="B116" s="100"/>
      <c r="C116" s="10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</row>
    <row r="117" spans="1:15" ht="14.7" customHeight="1">
      <c r="A117" s="100"/>
      <c r="B117" s="100"/>
      <c r="C117" s="10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</row>
    <row r="118" spans="1:15" ht="14.7" customHeight="1">
      <c r="A118" s="100"/>
      <c r="B118" s="100"/>
      <c r="C118" s="10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</row>
    <row r="119" spans="1:15" ht="14.7" customHeight="1">
      <c r="A119" s="100"/>
      <c r="B119" s="100"/>
      <c r="C119" s="10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</row>
    <row r="120" spans="1:15" ht="14.7" customHeight="1">
      <c r="A120" s="100"/>
      <c r="B120" s="100"/>
      <c r="C120" s="10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</row>
    <row r="121" spans="1:15" ht="14.7" customHeight="1">
      <c r="A121" s="100"/>
      <c r="B121" s="100"/>
      <c r="C121" s="10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</row>
    <row r="122" spans="1:15" ht="14.7" customHeight="1">
      <c r="A122" s="100"/>
      <c r="B122" s="100"/>
      <c r="C122" s="10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</row>
    <row r="123" spans="1:15" ht="14.7" customHeight="1">
      <c r="A123" s="100"/>
      <c r="B123" s="100"/>
      <c r="C123" s="10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</row>
    <row r="124" spans="1:15" ht="14.7" customHeight="1">
      <c r="A124" s="100"/>
      <c r="B124" s="100"/>
      <c r="C124" s="10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</row>
    <row r="125" spans="1:15" ht="14.7" customHeight="1">
      <c r="A125" s="100"/>
      <c r="B125" s="100"/>
      <c r="C125" s="10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</row>
    <row r="126" spans="1:15" ht="14.7" customHeight="1">
      <c r="A126" s="100"/>
      <c r="B126" s="100"/>
      <c r="C126" s="10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</row>
    <row r="127" spans="1:15" ht="14.7" customHeight="1">
      <c r="A127" s="100"/>
      <c r="B127" s="100"/>
      <c r="C127" s="10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</row>
    <row r="128" spans="1:15" ht="14.7" customHeight="1">
      <c r="A128" s="100"/>
      <c r="B128" s="100"/>
      <c r="C128" s="10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</row>
    <row r="129" spans="1:15" ht="14.7" customHeight="1">
      <c r="A129" s="100"/>
      <c r="B129" s="100"/>
      <c r="C129" s="10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</row>
    <row r="130" spans="1:15" ht="14.7" customHeight="1">
      <c r="A130" s="100"/>
      <c r="B130" s="100"/>
      <c r="C130" s="10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</row>
    <row r="131" spans="1:15" ht="14.7" customHeight="1">
      <c r="A131" s="100"/>
      <c r="B131" s="100"/>
      <c r="C131" s="10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</row>
    <row r="132" spans="1:15" ht="14.7" customHeight="1">
      <c r="A132" s="100"/>
      <c r="B132" s="100"/>
      <c r="C132" s="10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</row>
    <row r="133" spans="1:15" ht="14.7" customHeight="1">
      <c r="A133" s="100"/>
      <c r="B133" s="100"/>
      <c r="C133" s="10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</row>
    <row r="134" spans="1:15" ht="14.7" customHeight="1">
      <c r="A134" s="100"/>
      <c r="B134" s="100"/>
      <c r="C134" s="10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</row>
    <row r="135" spans="1:15" ht="14.7" customHeight="1">
      <c r="A135" s="100"/>
      <c r="B135" s="100"/>
      <c r="C135" s="10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</row>
    <row r="136" spans="1:15" ht="14.7" customHeight="1">
      <c r="A136" s="100"/>
      <c r="B136" s="100"/>
      <c r="C136" s="10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</row>
    <row r="137" spans="1:15" ht="14.7" customHeight="1">
      <c r="A137" s="100"/>
      <c r="B137" s="100"/>
      <c r="C137" s="10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</row>
    <row r="138" spans="1:15" ht="14.7" customHeight="1">
      <c r="A138" s="100"/>
      <c r="B138" s="100"/>
      <c r="C138" s="10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</row>
    <row r="139" spans="1:15" ht="14.7" customHeight="1">
      <c r="A139" s="100"/>
      <c r="B139" s="100"/>
      <c r="C139" s="10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</row>
    <row r="140" spans="1:15" ht="14.7" customHeight="1">
      <c r="A140" s="100"/>
      <c r="B140" s="100"/>
      <c r="C140" s="10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</row>
    <row r="141" spans="1:15" ht="14.7" customHeight="1">
      <c r="A141" s="100"/>
      <c r="B141" s="100"/>
      <c r="C141" s="10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</row>
    <row r="142" spans="1:15" ht="14.7" customHeight="1">
      <c r="A142" s="100"/>
      <c r="B142" s="100"/>
      <c r="C142" s="10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</row>
    <row r="143" spans="1:15" ht="14.7" customHeight="1">
      <c r="A143" s="100"/>
      <c r="B143" s="100"/>
      <c r="C143" s="10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</row>
    <row r="144" spans="1:15" ht="14.7" customHeight="1">
      <c r="A144" s="100"/>
      <c r="B144" s="100"/>
      <c r="C144" s="10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</row>
    <row r="145" spans="1:15" ht="14.7" customHeight="1">
      <c r="A145" s="100"/>
      <c r="B145" s="100"/>
      <c r="C145" s="10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</row>
    <row r="146" spans="1:15" ht="14.7" customHeight="1">
      <c r="A146" s="100"/>
      <c r="B146" s="100"/>
      <c r="C146" s="10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</row>
    <row r="147" spans="1:15" ht="14.7" customHeight="1">
      <c r="A147" s="100"/>
      <c r="B147" s="100"/>
      <c r="C147" s="10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</row>
    <row r="148" spans="1:15" ht="14.7" customHeight="1">
      <c r="A148" s="100"/>
      <c r="B148" s="100"/>
      <c r="C148" s="10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</row>
    <row r="149" spans="1:15" ht="14.7" customHeight="1">
      <c r="A149" s="100"/>
      <c r="B149" s="100"/>
      <c r="C149" s="10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</row>
    <row r="150" spans="1:15" ht="14.7" customHeight="1">
      <c r="A150" s="100"/>
      <c r="B150" s="100"/>
      <c r="C150" s="10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</row>
    <row r="151" spans="1:15" ht="14.7" customHeight="1">
      <c r="A151" s="100"/>
      <c r="B151" s="100"/>
      <c r="C151" s="10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</row>
    <row r="152" spans="1:15" ht="14.7" customHeight="1">
      <c r="A152" s="100"/>
      <c r="B152" s="100"/>
      <c r="C152" s="10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</row>
    <row r="153" spans="1:15" ht="14.7" customHeight="1">
      <c r="A153" s="100"/>
      <c r="B153" s="100"/>
      <c r="C153" s="10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</row>
    <row r="154" spans="1:15" ht="14.7" customHeight="1">
      <c r="A154" s="100"/>
      <c r="B154" s="100"/>
      <c r="C154" s="10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</row>
    <row r="155" spans="1:15" ht="14.7" customHeight="1">
      <c r="A155" s="100"/>
      <c r="B155" s="100"/>
      <c r="C155" s="10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</row>
    <row r="156" spans="1:15" ht="14.7" customHeight="1">
      <c r="A156" s="100"/>
      <c r="B156" s="100"/>
      <c r="C156" s="10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</row>
    <row r="157" spans="1:15" ht="14.7" customHeight="1"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</row>
    <row r="158" spans="1:15" ht="14.7" customHeight="1"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</row>
    <row r="159" spans="1:15" ht="14.7" customHeight="1"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</row>
    <row r="160" spans="1:15" ht="14.7" customHeight="1"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</row>
    <row r="161" spans="4:15" ht="14.7" customHeight="1"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</row>
    <row r="162" spans="4:15" ht="14.7" customHeight="1"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</row>
    <row r="163" spans="4:15" ht="14.7" customHeight="1"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</row>
    <row r="164" spans="4:15" ht="14.7" customHeight="1"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</row>
    <row r="165" spans="4:15" ht="14.7" customHeight="1"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</row>
    <row r="166" spans="4:15" ht="14.7" customHeight="1"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</row>
    <row r="167" spans="4:15" ht="14.7" customHeight="1"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</row>
    <row r="168" spans="4:15" ht="14.7" customHeight="1"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</row>
    <row r="169" spans="4:15" ht="14.7" customHeight="1"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</row>
    <row r="170" spans="4:15" ht="14.7" customHeight="1"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</row>
    <row r="171" spans="4:15" ht="14.7" customHeight="1"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</row>
    <row r="172" spans="4:15" ht="14.7" customHeight="1"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</row>
    <row r="173" spans="4:15" ht="14.7" customHeight="1"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</row>
    <row r="174" spans="4:15" ht="14.7" customHeight="1"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</row>
    <row r="175" spans="4:15" ht="14.7" customHeight="1"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</row>
    <row r="176" spans="4:15" ht="14.7" customHeight="1"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</row>
    <row r="177" spans="4:15" ht="14.7" customHeight="1"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</row>
    <row r="178" spans="4:15" ht="14.7" customHeight="1"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</row>
    <row r="179" spans="4:15" ht="14.7" customHeight="1"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</row>
    <row r="180" spans="4:15" ht="14.7" customHeight="1"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</row>
    <row r="181" spans="4:15" ht="14.7" customHeight="1"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</row>
    <row r="182" spans="4:15" ht="14.7" customHeight="1"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</row>
    <row r="183" spans="4:15" ht="14.7" customHeight="1"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</row>
    <row r="184" spans="4:15" ht="14.7" customHeight="1"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</row>
    <row r="185" spans="4:15" ht="14.7" customHeight="1"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</row>
    <row r="186" spans="4:15" ht="14.7" customHeight="1"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</row>
  </sheetData>
  <mergeCells count="16">
    <mergeCell ref="A1:J1"/>
    <mergeCell ref="A4:C6"/>
    <mergeCell ref="F4:I4"/>
    <mergeCell ref="K4:L4"/>
    <mergeCell ref="Q4:T4"/>
    <mergeCell ref="F5:I5"/>
    <mergeCell ref="L5:N5"/>
    <mergeCell ref="P5:P6"/>
    <mergeCell ref="B28:C28"/>
    <mergeCell ref="B46:C46"/>
    <mergeCell ref="B63:C63"/>
    <mergeCell ref="A7:B7"/>
    <mergeCell ref="B23:C23"/>
    <mergeCell ref="B26:C26"/>
    <mergeCell ref="B27:C27"/>
    <mergeCell ref="B25:C25"/>
  </mergeCells>
  <phoneticPr fontId="3"/>
  <pageMargins left="0.78740157480314965" right="0.78740157480314965" top="0.98425196850393704" bottom="0.59055118110236227" header="0.51181102362204722" footer="0.51181102362204722"/>
  <pageSetup paperSize="9" fitToWidth="0" orientation="portrait" r:id="rId1"/>
  <headerFooter differentOddEven="1" differentFirst="1" alignWithMargins="0">
    <oddFooter>&amp;C&amp;"ＭＳ 明朝,標準"&amp;10-14-</oddFooter>
    <evenFooter>&amp;C&amp;"ＭＳ 明朝,標準"&amp;10-15-</evenFooter>
    <firstFooter>&amp;C&amp;"ＭＳ 明朝,標準"&amp;10-14-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62"/>
  <sheetViews>
    <sheetView zoomScaleNormal="100" workbookViewId="0">
      <selection activeCell="A3" sqref="A3:D6"/>
    </sheetView>
  </sheetViews>
  <sheetFormatPr defaultColWidth="9" defaultRowHeight="10.8"/>
  <cols>
    <col min="1" max="4" width="2.6640625" style="42" customWidth="1"/>
    <col min="5" max="26" width="7.109375" style="42" customWidth="1"/>
    <col min="27" max="16384" width="9" style="42"/>
  </cols>
  <sheetData>
    <row r="1" spans="1:26" s="41" customFormat="1" ht="14.4">
      <c r="A1" s="258" t="s">
        <v>156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Z1" s="81"/>
    </row>
    <row r="2" spans="1:26" ht="13.5" customHeight="1" thickBot="1">
      <c r="W2" s="259" t="s">
        <v>147</v>
      </c>
      <c r="X2" s="259"/>
      <c r="Y2" s="259"/>
      <c r="Z2" s="259"/>
    </row>
    <row r="3" spans="1:26" ht="13.5" customHeight="1">
      <c r="A3" s="260" t="s">
        <v>158</v>
      </c>
      <c r="B3" s="261"/>
      <c r="C3" s="261"/>
      <c r="D3" s="262"/>
      <c r="E3" s="269" t="s">
        <v>28</v>
      </c>
      <c r="F3" s="270"/>
      <c r="G3" s="270"/>
      <c r="H3" s="270"/>
      <c r="I3" s="270"/>
      <c r="J3" s="270"/>
      <c r="K3" s="270"/>
      <c r="L3" s="270"/>
      <c r="M3" s="270"/>
      <c r="N3" s="270"/>
      <c r="O3" s="270" t="s">
        <v>28</v>
      </c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1"/>
    </row>
    <row r="4" spans="1:26" ht="11.25" customHeight="1">
      <c r="A4" s="263"/>
      <c r="B4" s="264"/>
      <c r="C4" s="264"/>
      <c r="D4" s="265"/>
      <c r="E4" s="272" t="s">
        <v>29</v>
      </c>
      <c r="F4" s="281" t="s">
        <v>30</v>
      </c>
      <c r="G4" s="282"/>
      <c r="H4" s="282"/>
      <c r="I4" s="282"/>
      <c r="J4" s="282"/>
      <c r="K4" s="282"/>
      <c r="L4" s="282"/>
      <c r="M4" s="282"/>
      <c r="N4" s="282"/>
      <c r="O4" s="282" t="s">
        <v>30</v>
      </c>
      <c r="P4" s="282"/>
      <c r="Q4" s="282"/>
      <c r="R4" s="282"/>
      <c r="S4" s="282"/>
      <c r="T4" s="282"/>
      <c r="U4" s="282"/>
      <c r="V4" s="282"/>
      <c r="W4" s="282"/>
      <c r="X4" s="101"/>
      <c r="Y4" s="101"/>
      <c r="Z4" s="43"/>
    </row>
    <row r="5" spans="1:26" ht="11.25" customHeight="1">
      <c r="A5" s="263"/>
      <c r="B5" s="264"/>
      <c r="C5" s="264"/>
      <c r="D5" s="265"/>
      <c r="E5" s="272"/>
      <c r="F5" s="277" t="s">
        <v>105</v>
      </c>
      <c r="G5" s="277" t="s">
        <v>102</v>
      </c>
      <c r="H5" s="277" t="s">
        <v>106</v>
      </c>
      <c r="I5" s="278" t="s">
        <v>107</v>
      </c>
      <c r="J5" s="277" t="s">
        <v>108</v>
      </c>
      <c r="K5" s="277" t="s">
        <v>109</v>
      </c>
      <c r="L5" s="275" t="s">
        <v>134</v>
      </c>
      <c r="M5" s="277" t="s">
        <v>110</v>
      </c>
      <c r="N5" s="283" t="s">
        <v>111</v>
      </c>
      <c r="O5" s="257" t="s">
        <v>112</v>
      </c>
      <c r="P5" s="277" t="s">
        <v>113</v>
      </c>
      <c r="Q5" s="278" t="s">
        <v>114</v>
      </c>
      <c r="R5" s="273" t="s">
        <v>115</v>
      </c>
      <c r="S5" s="274" t="s">
        <v>116</v>
      </c>
      <c r="T5" s="278" t="s">
        <v>117</v>
      </c>
      <c r="U5" s="279" t="s">
        <v>118</v>
      </c>
      <c r="V5" s="279" t="s">
        <v>119</v>
      </c>
      <c r="W5" s="278" t="s">
        <v>120</v>
      </c>
      <c r="X5" s="239" t="s">
        <v>103</v>
      </c>
      <c r="Y5" s="239" t="s">
        <v>104</v>
      </c>
      <c r="Z5" s="278" t="s">
        <v>148</v>
      </c>
    </row>
    <row r="6" spans="1:26" ht="33" customHeight="1">
      <c r="A6" s="266"/>
      <c r="B6" s="267"/>
      <c r="C6" s="267"/>
      <c r="D6" s="268"/>
      <c r="E6" s="272"/>
      <c r="F6" s="277"/>
      <c r="G6" s="277"/>
      <c r="H6" s="277"/>
      <c r="I6" s="278"/>
      <c r="J6" s="277"/>
      <c r="K6" s="277"/>
      <c r="L6" s="276"/>
      <c r="M6" s="277"/>
      <c r="N6" s="283"/>
      <c r="O6" s="257"/>
      <c r="P6" s="277"/>
      <c r="Q6" s="278"/>
      <c r="R6" s="273"/>
      <c r="S6" s="274"/>
      <c r="T6" s="278"/>
      <c r="U6" s="280"/>
      <c r="V6" s="280"/>
      <c r="W6" s="278"/>
      <c r="X6" s="253"/>
      <c r="Y6" s="240"/>
      <c r="Z6" s="278"/>
    </row>
    <row r="7" spans="1:26" ht="15" customHeight="1">
      <c r="A7" s="284" t="s">
        <v>31</v>
      </c>
      <c r="B7" s="285"/>
      <c r="C7" s="285"/>
      <c r="D7" s="286"/>
      <c r="E7" s="145">
        <f>SUM(F7:Z7)-G7</f>
        <v>10734</v>
      </c>
      <c r="F7" s="146">
        <v>435</v>
      </c>
      <c r="G7" s="146">
        <v>425</v>
      </c>
      <c r="H7" s="146">
        <v>87</v>
      </c>
      <c r="I7" s="146">
        <v>2</v>
      </c>
      <c r="J7" s="146">
        <v>901</v>
      </c>
      <c r="K7" s="146">
        <v>2289</v>
      </c>
      <c r="L7" s="146">
        <v>245</v>
      </c>
      <c r="M7" s="146">
        <v>57</v>
      </c>
      <c r="N7" s="146">
        <v>595</v>
      </c>
      <c r="O7" s="146">
        <v>1521</v>
      </c>
      <c r="P7" s="146">
        <v>122</v>
      </c>
      <c r="Q7" s="146">
        <v>93</v>
      </c>
      <c r="R7" s="146">
        <v>210</v>
      </c>
      <c r="S7" s="146">
        <v>509</v>
      </c>
      <c r="T7" s="146">
        <v>323</v>
      </c>
      <c r="U7" s="146">
        <v>523</v>
      </c>
      <c r="V7" s="146">
        <v>1653</v>
      </c>
      <c r="W7" s="146">
        <v>109</v>
      </c>
      <c r="X7" s="146">
        <v>628</v>
      </c>
      <c r="Y7" s="146">
        <v>330</v>
      </c>
      <c r="Z7" s="147">
        <v>102</v>
      </c>
    </row>
    <row r="8" spans="1:26" ht="5.4" customHeight="1">
      <c r="A8" s="44"/>
      <c r="B8" s="45"/>
      <c r="C8" s="45"/>
      <c r="D8" s="46"/>
      <c r="E8" s="145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7"/>
    </row>
    <row r="9" spans="1:26" ht="12.6" customHeight="1">
      <c r="A9" s="247" t="s">
        <v>32</v>
      </c>
      <c r="B9" s="248"/>
      <c r="C9" s="248"/>
      <c r="D9" s="249"/>
      <c r="E9" s="148">
        <f>SUM(F9:Z9)-0</f>
        <v>102</v>
      </c>
      <c r="F9" s="149" t="s">
        <v>149</v>
      </c>
      <c r="G9" s="149" t="s">
        <v>149</v>
      </c>
      <c r="H9" s="149" t="s">
        <v>139</v>
      </c>
      <c r="I9" s="149">
        <v>0</v>
      </c>
      <c r="J9" s="149">
        <v>8</v>
      </c>
      <c r="K9" s="149">
        <v>25</v>
      </c>
      <c r="L9" s="149">
        <v>6</v>
      </c>
      <c r="M9" s="149" t="s">
        <v>139</v>
      </c>
      <c r="N9" s="149">
        <v>5</v>
      </c>
      <c r="O9" s="149">
        <v>29</v>
      </c>
      <c r="P9" s="149">
        <v>2</v>
      </c>
      <c r="Q9" s="149" t="s">
        <v>149</v>
      </c>
      <c r="R9" s="149" t="s">
        <v>139</v>
      </c>
      <c r="S9" s="149">
        <v>9</v>
      </c>
      <c r="T9" s="149">
        <v>2</v>
      </c>
      <c r="U9" s="149">
        <v>2</v>
      </c>
      <c r="V9" s="149">
        <v>6</v>
      </c>
      <c r="W9" s="149" t="s">
        <v>139</v>
      </c>
      <c r="X9" s="149">
        <v>3</v>
      </c>
      <c r="Y9" s="149">
        <v>1</v>
      </c>
      <c r="Z9" s="150">
        <v>4</v>
      </c>
    </row>
    <row r="10" spans="1:26" ht="12.6" customHeight="1">
      <c r="A10" s="244" t="s">
        <v>33</v>
      </c>
      <c r="B10" s="245"/>
      <c r="C10" s="245"/>
      <c r="D10" s="246"/>
      <c r="E10" s="148">
        <f t="shared" ref="E10:E61" si="0">SUM(F10:Z10)-G10</f>
        <v>451</v>
      </c>
      <c r="F10" s="149">
        <v>6</v>
      </c>
      <c r="G10" s="149">
        <v>6</v>
      </c>
      <c r="H10" s="149">
        <v>4</v>
      </c>
      <c r="I10" s="149">
        <v>0</v>
      </c>
      <c r="J10" s="149">
        <v>38</v>
      </c>
      <c r="K10" s="149">
        <v>129</v>
      </c>
      <c r="L10" s="149">
        <v>24</v>
      </c>
      <c r="M10" s="149">
        <v>2</v>
      </c>
      <c r="N10" s="149">
        <v>9</v>
      </c>
      <c r="O10" s="149">
        <v>71</v>
      </c>
      <c r="P10" s="149">
        <v>7</v>
      </c>
      <c r="Q10" s="149">
        <v>2</v>
      </c>
      <c r="R10" s="149">
        <v>7</v>
      </c>
      <c r="S10" s="149">
        <v>24</v>
      </c>
      <c r="T10" s="149">
        <v>15</v>
      </c>
      <c r="U10" s="149">
        <v>23</v>
      </c>
      <c r="V10" s="149">
        <v>61</v>
      </c>
      <c r="W10" s="149">
        <v>4</v>
      </c>
      <c r="X10" s="149">
        <v>7</v>
      </c>
      <c r="Y10" s="149">
        <v>10</v>
      </c>
      <c r="Z10" s="150">
        <v>8</v>
      </c>
    </row>
    <row r="11" spans="1:26" ht="12.6" customHeight="1">
      <c r="A11" s="244" t="s">
        <v>34</v>
      </c>
      <c r="B11" s="245"/>
      <c r="C11" s="245"/>
      <c r="D11" s="246"/>
      <c r="E11" s="148">
        <f t="shared" si="0"/>
        <v>653</v>
      </c>
      <c r="F11" s="149">
        <v>6</v>
      </c>
      <c r="G11" s="149">
        <v>6</v>
      </c>
      <c r="H11" s="149">
        <v>9</v>
      </c>
      <c r="I11" s="149" t="s">
        <v>149</v>
      </c>
      <c r="J11" s="149">
        <v>50</v>
      </c>
      <c r="K11" s="149">
        <v>189</v>
      </c>
      <c r="L11" s="149">
        <v>35</v>
      </c>
      <c r="M11" s="149">
        <v>7</v>
      </c>
      <c r="N11" s="149">
        <v>29</v>
      </c>
      <c r="O11" s="149">
        <v>68</v>
      </c>
      <c r="P11" s="149">
        <v>12</v>
      </c>
      <c r="Q11" s="149">
        <v>5</v>
      </c>
      <c r="R11" s="149">
        <v>13</v>
      </c>
      <c r="S11" s="149">
        <v>27</v>
      </c>
      <c r="T11" s="149">
        <v>19</v>
      </c>
      <c r="U11" s="149">
        <v>40</v>
      </c>
      <c r="V11" s="149">
        <v>83</v>
      </c>
      <c r="W11" s="149">
        <v>11</v>
      </c>
      <c r="X11" s="149">
        <v>15</v>
      </c>
      <c r="Y11" s="149">
        <v>26</v>
      </c>
      <c r="Z11" s="150">
        <v>9</v>
      </c>
    </row>
    <row r="12" spans="1:26" ht="12.6" customHeight="1">
      <c r="A12" s="244" t="s">
        <v>35</v>
      </c>
      <c r="B12" s="245"/>
      <c r="C12" s="245"/>
      <c r="D12" s="246"/>
      <c r="E12" s="148">
        <f t="shared" si="0"/>
        <v>607</v>
      </c>
      <c r="F12" s="149">
        <v>7</v>
      </c>
      <c r="G12" s="149">
        <v>6</v>
      </c>
      <c r="H12" s="149">
        <v>11</v>
      </c>
      <c r="I12" s="149" t="s">
        <v>139</v>
      </c>
      <c r="J12" s="149">
        <v>45</v>
      </c>
      <c r="K12" s="149">
        <v>167</v>
      </c>
      <c r="L12" s="149">
        <v>14</v>
      </c>
      <c r="M12" s="149">
        <v>3</v>
      </c>
      <c r="N12" s="149">
        <v>31</v>
      </c>
      <c r="O12" s="149">
        <v>68</v>
      </c>
      <c r="P12" s="149">
        <v>11</v>
      </c>
      <c r="Q12" s="149">
        <v>5</v>
      </c>
      <c r="R12" s="149">
        <v>8</v>
      </c>
      <c r="S12" s="149">
        <v>18</v>
      </c>
      <c r="T12" s="149">
        <v>16</v>
      </c>
      <c r="U12" s="149">
        <v>29</v>
      </c>
      <c r="V12" s="149">
        <v>98</v>
      </c>
      <c r="W12" s="149">
        <v>15</v>
      </c>
      <c r="X12" s="149">
        <v>24</v>
      </c>
      <c r="Y12" s="149">
        <v>31</v>
      </c>
      <c r="Z12" s="150">
        <v>6</v>
      </c>
    </row>
    <row r="13" spans="1:26" ht="12.6" customHeight="1">
      <c r="A13" s="244" t="s">
        <v>36</v>
      </c>
      <c r="B13" s="245"/>
      <c r="C13" s="245"/>
      <c r="D13" s="246"/>
      <c r="E13" s="148">
        <f t="shared" si="0"/>
        <v>769</v>
      </c>
      <c r="F13" s="149">
        <v>12</v>
      </c>
      <c r="G13" s="149">
        <v>12</v>
      </c>
      <c r="H13" s="149">
        <v>8</v>
      </c>
      <c r="I13" s="149">
        <v>0</v>
      </c>
      <c r="J13" s="149">
        <v>61</v>
      </c>
      <c r="K13" s="149">
        <v>201</v>
      </c>
      <c r="L13" s="149">
        <v>14</v>
      </c>
      <c r="M13" s="149">
        <v>2</v>
      </c>
      <c r="N13" s="149">
        <v>41</v>
      </c>
      <c r="O13" s="149">
        <v>90</v>
      </c>
      <c r="P13" s="149">
        <v>12</v>
      </c>
      <c r="Q13" s="149" t="s">
        <v>149</v>
      </c>
      <c r="R13" s="149">
        <v>14</v>
      </c>
      <c r="S13" s="149">
        <v>39</v>
      </c>
      <c r="T13" s="149">
        <v>20</v>
      </c>
      <c r="U13" s="149">
        <v>32</v>
      </c>
      <c r="V13" s="149">
        <v>144</v>
      </c>
      <c r="W13" s="149">
        <v>5</v>
      </c>
      <c r="X13" s="149">
        <v>34</v>
      </c>
      <c r="Y13" s="149">
        <v>39</v>
      </c>
      <c r="Z13" s="150">
        <v>1</v>
      </c>
    </row>
    <row r="14" spans="1:26" ht="12.6" customHeight="1">
      <c r="A14" s="244" t="s">
        <v>37</v>
      </c>
      <c r="B14" s="245"/>
      <c r="C14" s="245"/>
      <c r="D14" s="246"/>
      <c r="E14" s="148">
        <f t="shared" si="0"/>
        <v>1027</v>
      </c>
      <c r="F14" s="149">
        <v>17</v>
      </c>
      <c r="G14" s="149">
        <v>17</v>
      </c>
      <c r="H14" s="149">
        <v>13</v>
      </c>
      <c r="I14" s="149">
        <v>0</v>
      </c>
      <c r="J14" s="149">
        <v>102</v>
      </c>
      <c r="K14" s="149">
        <v>248</v>
      </c>
      <c r="L14" s="149">
        <v>24</v>
      </c>
      <c r="M14" s="149">
        <v>10</v>
      </c>
      <c r="N14" s="149">
        <v>40</v>
      </c>
      <c r="O14" s="149">
        <v>137</v>
      </c>
      <c r="P14" s="149">
        <v>7</v>
      </c>
      <c r="Q14" s="149">
        <v>8</v>
      </c>
      <c r="R14" s="149">
        <v>18</v>
      </c>
      <c r="S14" s="149">
        <v>35</v>
      </c>
      <c r="T14" s="149">
        <v>27</v>
      </c>
      <c r="U14" s="149">
        <v>33</v>
      </c>
      <c r="V14" s="149">
        <v>209</v>
      </c>
      <c r="W14" s="149">
        <v>4</v>
      </c>
      <c r="X14" s="149">
        <v>47</v>
      </c>
      <c r="Y14" s="149">
        <v>41</v>
      </c>
      <c r="Z14" s="150">
        <v>7</v>
      </c>
    </row>
    <row r="15" spans="1:26" ht="12.6" customHeight="1">
      <c r="A15" s="244" t="s">
        <v>38</v>
      </c>
      <c r="B15" s="245"/>
      <c r="C15" s="245"/>
      <c r="D15" s="246"/>
      <c r="E15" s="148">
        <f t="shared" si="0"/>
        <v>1326</v>
      </c>
      <c r="F15" s="149">
        <v>20</v>
      </c>
      <c r="G15" s="149">
        <v>20</v>
      </c>
      <c r="H15" s="149">
        <v>7</v>
      </c>
      <c r="I15" s="149" t="s">
        <v>139</v>
      </c>
      <c r="J15" s="149">
        <v>118</v>
      </c>
      <c r="K15" s="149">
        <v>304</v>
      </c>
      <c r="L15" s="149">
        <v>35</v>
      </c>
      <c r="M15" s="149">
        <v>7</v>
      </c>
      <c r="N15" s="149">
        <v>98</v>
      </c>
      <c r="O15" s="149">
        <v>174</v>
      </c>
      <c r="P15" s="149">
        <v>14</v>
      </c>
      <c r="Q15" s="149">
        <v>9</v>
      </c>
      <c r="R15" s="149">
        <v>20</v>
      </c>
      <c r="S15" s="149">
        <v>46</v>
      </c>
      <c r="T15" s="149">
        <v>30</v>
      </c>
      <c r="U15" s="149">
        <v>66</v>
      </c>
      <c r="V15" s="149">
        <v>228</v>
      </c>
      <c r="W15" s="149">
        <v>18</v>
      </c>
      <c r="X15" s="149">
        <v>79</v>
      </c>
      <c r="Y15" s="149">
        <v>45</v>
      </c>
      <c r="Z15" s="150">
        <v>8</v>
      </c>
    </row>
    <row r="16" spans="1:26" ht="12.6" customHeight="1">
      <c r="A16" s="244" t="s">
        <v>39</v>
      </c>
      <c r="B16" s="245"/>
      <c r="C16" s="245"/>
      <c r="D16" s="246"/>
      <c r="E16" s="148">
        <f t="shared" si="0"/>
        <v>1280</v>
      </c>
      <c r="F16" s="149">
        <v>14</v>
      </c>
      <c r="G16" s="149">
        <v>12</v>
      </c>
      <c r="H16" s="149">
        <v>7</v>
      </c>
      <c r="I16" s="149">
        <v>1</v>
      </c>
      <c r="J16" s="149">
        <v>108</v>
      </c>
      <c r="K16" s="149">
        <v>299</v>
      </c>
      <c r="L16" s="149">
        <v>31</v>
      </c>
      <c r="M16" s="149">
        <v>8</v>
      </c>
      <c r="N16" s="149">
        <v>88</v>
      </c>
      <c r="O16" s="149">
        <v>189</v>
      </c>
      <c r="P16" s="149">
        <v>13</v>
      </c>
      <c r="Q16" s="149">
        <v>9</v>
      </c>
      <c r="R16" s="149">
        <v>22</v>
      </c>
      <c r="S16" s="149">
        <v>59</v>
      </c>
      <c r="T16" s="149">
        <v>20</v>
      </c>
      <c r="U16" s="149">
        <v>75</v>
      </c>
      <c r="V16" s="149">
        <v>204</v>
      </c>
      <c r="W16" s="149">
        <v>16</v>
      </c>
      <c r="X16" s="149">
        <v>63</v>
      </c>
      <c r="Y16" s="149">
        <v>48</v>
      </c>
      <c r="Z16" s="150">
        <v>6</v>
      </c>
    </row>
    <row r="17" spans="1:26" ht="12.6" customHeight="1">
      <c r="A17" s="244" t="s">
        <v>40</v>
      </c>
      <c r="B17" s="245"/>
      <c r="C17" s="245"/>
      <c r="D17" s="246"/>
      <c r="E17" s="148">
        <f t="shared" si="0"/>
        <v>1200</v>
      </c>
      <c r="F17" s="149">
        <v>18</v>
      </c>
      <c r="G17" s="149">
        <v>16</v>
      </c>
      <c r="H17" s="149">
        <v>4</v>
      </c>
      <c r="I17" s="149">
        <v>0</v>
      </c>
      <c r="J17" s="149">
        <v>85</v>
      </c>
      <c r="K17" s="149">
        <v>277</v>
      </c>
      <c r="L17" s="149">
        <v>28</v>
      </c>
      <c r="M17" s="149">
        <v>9</v>
      </c>
      <c r="N17" s="149">
        <v>65</v>
      </c>
      <c r="O17" s="149">
        <v>156</v>
      </c>
      <c r="P17" s="149">
        <v>17</v>
      </c>
      <c r="Q17" s="149">
        <v>14</v>
      </c>
      <c r="R17" s="149">
        <v>28</v>
      </c>
      <c r="S17" s="149">
        <v>49</v>
      </c>
      <c r="T17" s="149">
        <v>32</v>
      </c>
      <c r="U17" s="149">
        <v>70</v>
      </c>
      <c r="V17" s="149">
        <v>214</v>
      </c>
      <c r="W17" s="149">
        <v>14</v>
      </c>
      <c r="X17" s="149">
        <v>62</v>
      </c>
      <c r="Y17" s="149">
        <v>49</v>
      </c>
      <c r="Z17" s="150">
        <v>9</v>
      </c>
    </row>
    <row r="18" spans="1:26" ht="12.6" customHeight="1">
      <c r="A18" s="244" t="s">
        <v>41</v>
      </c>
      <c r="B18" s="245"/>
      <c r="C18" s="245"/>
      <c r="D18" s="246"/>
      <c r="E18" s="148">
        <f t="shared" si="0"/>
        <v>1136</v>
      </c>
      <c r="F18" s="149">
        <v>25</v>
      </c>
      <c r="G18" s="149">
        <v>25</v>
      </c>
      <c r="H18" s="149">
        <v>7</v>
      </c>
      <c r="I18" s="149" t="s">
        <v>149</v>
      </c>
      <c r="J18" s="149">
        <v>97</v>
      </c>
      <c r="K18" s="149">
        <v>241</v>
      </c>
      <c r="L18" s="149">
        <v>25</v>
      </c>
      <c r="M18" s="149">
        <v>3</v>
      </c>
      <c r="N18" s="149">
        <v>83</v>
      </c>
      <c r="O18" s="149">
        <v>170</v>
      </c>
      <c r="P18" s="149">
        <v>10</v>
      </c>
      <c r="Q18" s="149">
        <v>8</v>
      </c>
      <c r="R18" s="149">
        <v>18</v>
      </c>
      <c r="S18" s="149">
        <v>57</v>
      </c>
      <c r="T18" s="149">
        <v>34</v>
      </c>
      <c r="U18" s="149">
        <v>79</v>
      </c>
      <c r="V18" s="149">
        <v>158</v>
      </c>
      <c r="W18" s="149">
        <v>17</v>
      </c>
      <c r="X18" s="149">
        <v>76</v>
      </c>
      <c r="Y18" s="149">
        <v>22</v>
      </c>
      <c r="Z18" s="150">
        <v>6</v>
      </c>
    </row>
    <row r="19" spans="1:26" ht="12.6" customHeight="1">
      <c r="A19" s="244" t="s">
        <v>42</v>
      </c>
      <c r="B19" s="245"/>
      <c r="C19" s="245"/>
      <c r="D19" s="246"/>
      <c r="E19" s="148">
        <f t="shared" si="0"/>
        <v>908</v>
      </c>
      <c r="F19" s="149">
        <v>62</v>
      </c>
      <c r="G19" s="149">
        <v>60</v>
      </c>
      <c r="H19" s="149">
        <v>9</v>
      </c>
      <c r="I19" s="149" t="s">
        <v>149</v>
      </c>
      <c r="J19" s="149">
        <v>96</v>
      </c>
      <c r="K19" s="149">
        <v>119</v>
      </c>
      <c r="L19" s="149">
        <v>7</v>
      </c>
      <c r="M19" s="149">
        <v>4</v>
      </c>
      <c r="N19" s="149">
        <v>59</v>
      </c>
      <c r="O19" s="149">
        <v>134</v>
      </c>
      <c r="P19" s="149">
        <v>12</v>
      </c>
      <c r="Q19" s="149">
        <v>8</v>
      </c>
      <c r="R19" s="149">
        <v>32</v>
      </c>
      <c r="S19" s="149">
        <v>61</v>
      </c>
      <c r="T19" s="149">
        <v>25</v>
      </c>
      <c r="U19" s="149">
        <v>32</v>
      </c>
      <c r="V19" s="149">
        <v>126</v>
      </c>
      <c r="W19" s="149">
        <v>3</v>
      </c>
      <c r="X19" s="149">
        <v>97</v>
      </c>
      <c r="Y19" s="149">
        <v>10</v>
      </c>
      <c r="Z19" s="150">
        <v>12</v>
      </c>
    </row>
    <row r="20" spans="1:26" ht="12.6" customHeight="1">
      <c r="A20" s="244" t="s">
        <v>43</v>
      </c>
      <c r="B20" s="245"/>
      <c r="C20" s="245"/>
      <c r="D20" s="246"/>
      <c r="E20" s="148">
        <f t="shared" si="0"/>
        <v>708</v>
      </c>
      <c r="F20" s="149">
        <v>88</v>
      </c>
      <c r="G20" s="149">
        <v>86</v>
      </c>
      <c r="H20" s="149">
        <v>4</v>
      </c>
      <c r="I20" s="149">
        <v>1</v>
      </c>
      <c r="J20" s="149">
        <v>63</v>
      </c>
      <c r="K20" s="149">
        <v>55</v>
      </c>
      <c r="L20" s="149">
        <v>1</v>
      </c>
      <c r="M20" s="149" t="s">
        <v>149</v>
      </c>
      <c r="N20" s="149">
        <v>38</v>
      </c>
      <c r="O20" s="149">
        <v>124</v>
      </c>
      <c r="P20" s="149">
        <v>3</v>
      </c>
      <c r="Q20" s="149">
        <v>11</v>
      </c>
      <c r="R20" s="149">
        <v>25</v>
      </c>
      <c r="S20" s="149">
        <v>54</v>
      </c>
      <c r="T20" s="149">
        <v>39</v>
      </c>
      <c r="U20" s="149">
        <v>24</v>
      </c>
      <c r="V20" s="149">
        <v>86</v>
      </c>
      <c r="W20" s="149">
        <v>1</v>
      </c>
      <c r="X20" s="149">
        <v>74</v>
      </c>
      <c r="Y20" s="149">
        <v>6</v>
      </c>
      <c r="Z20" s="150">
        <v>11</v>
      </c>
    </row>
    <row r="21" spans="1:26" ht="12.6" customHeight="1">
      <c r="A21" s="244" t="s">
        <v>44</v>
      </c>
      <c r="B21" s="245"/>
      <c r="C21" s="245"/>
      <c r="D21" s="246"/>
      <c r="E21" s="148">
        <f t="shared" si="0"/>
        <v>361</v>
      </c>
      <c r="F21" s="149">
        <v>81</v>
      </c>
      <c r="G21" s="149">
        <v>80</v>
      </c>
      <c r="H21" s="149">
        <v>2</v>
      </c>
      <c r="I21" s="149">
        <v>0</v>
      </c>
      <c r="J21" s="149">
        <v>23</v>
      </c>
      <c r="K21" s="149">
        <v>25</v>
      </c>
      <c r="L21" s="149">
        <v>1</v>
      </c>
      <c r="M21" s="149">
        <v>2</v>
      </c>
      <c r="N21" s="149">
        <v>9</v>
      </c>
      <c r="O21" s="149">
        <v>67</v>
      </c>
      <c r="P21" s="149">
        <v>1</v>
      </c>
      <c r="Q21" s="149">
        <v>8</v>
      </c>
      <c r="R21" s="149">
        <v>2</v>
      </c>
      <c r="S21" s="149">
        <v>19</v>
      </c>
      <c r="T21" s="149">
        <v>33</v>
      </c>
      <c r="U21" s="149">
        <v>14</v>
      </c>
      <c r="V21" s="149">
        <v>27</v>
      </c>
      <c r="W21" s="149">
        <v>1</v>
      </c>
      <c r="X21" s="149">
        <v>36</v>
      </c>
      <c r="Y21" s="149">
        <v>1</v>
      </c>
      <c r="Z21" s="150">
        <v>9</v>
      </c>
    </row>
    <row r="22" spans="1:26" ht="12.6" customHeight="1">
      <c r="A22" s="244" t="s">
        <v>45</v>
      </c>
      <c r="B22" s="245"/>
      <c r="C22" s="245"/>
      <c r="D22" s="246"/>
      <c r="E22" s="148">
        <f t="shared" si="0"/>
        <v>135</v>
      </c>
      <c r="F22" s="149">
        <v>48</v>
      </c>
      <c r="G22" s="149">
        <v>48</v>
      </c>
      <c r="H22" s="149">
        <v>2</v>
      </c>
      <c r="I22" s="149">
        <v>0</v>
      </c>
      <c r="J22" s="149">
        <v>5</v>
      </c>
      <c r="K22" s="149">
        <v>8</v>
      </c>
      <c r="L22" s="149">
        <v>0</v>
      </c>
      <c r="M22" s="149">
        <v>0</v>
      </c>
      <c r="N22" s="149" t="s">
        <v>139</v>
      </c>
      <c r="O22" s="149">
        <v>22</v>
      </c>
      <c r="P22" s="149" t="s">
        <v>149</v>
      </c>
      <c r="Q22" s="149">
        <v>5</v>
      </c>
      <c r="R22" s="149">
        <v>2</v>
      </c>
      <c r="S22" s="149">
        <v>9</v>
      </c>
      <c r="T22" s="149">
        <v>9</v>
      </c>
      <c r="U22" s="149">
        <v>3</v>
      </c>
      <c r="V22" s="149">
        <v>7</v>
      </c>
      <c r="W22" s="149" t="s">
        <v>139</v>
      </c>
      <c r="X22" s="149">
        <v>9</v>
      </c>
      <c r="Y22" s="149">
        <v>1</v>
      </c>
      <c r="Z22" s="150">
        <v>5</v>
      </c>
    </row>
    <row r="23" spans="1:26" ht="12.6" customHeight="1">
      <c r="A23" s="247" t="s">
        <v>46</v>
      </c>
      <c r="B23" s="248"/>
      <c r="C23" s="248"/>
      <c r="D23" s="249"/>
      <c r="E23" s="148">
        <f t="shared" si="0"/>
        <v>71</v>
      </c>
      <c r="F23" s="149">
        <v>31</v>
      </c>
      <c r="G23" s="149">
        <v>31</v>
      </c>
      <c r="H23" s="149" t="s">
        <v>139</v>
      </c>
      <c r="I23" s="149">
        <v>0</v>
      </c>
      <c r="J23" s="149">
        <v>2</v>
      </c>
      <c r="K23" s="149">
        <v>2</v>
      </c>
      <c r="L23" s="149">
        <v>0</v>
      </c>
      <c r="M23" s="149">
        <v>0</v>
      </c>
      <c r="N23" s="149" t="s">
        <v>139</v>
      </c>
      <c r="O23" s="149">
        <v>22</v>
      </c>
      <c r="P23" s="149">
        <v>1</v>
      </c>
      <c r="Q23" s="149">
        <v>1</v>
      </c>
      <c r="R23" s="149">
        <v>1</v>
      </c>
      <c r="S23" s="149">
        <v>3</v>
      </c>
      <c r="T23" s="149">
        <v>2</v>
      </c>
      <c r="U23" s="149">
        <v>1</v>
      </c>
      <c r="V23" s="149">
        <v>2</v>
      </c>
      <c r="W23" s="149" t="s">
        <v>139</v>
      </c>
      <c r="X23" s="149">
        <v>2</v>
      </c>
      <c r="Y23" s="149" t="s">
        <v>139</v>
      </c>
      <c r="Z23" s="150">
        <v>1</v>
      </c>
    </row>
    <row r="24" spans="1:26" ht="12.6" customHeight="1">
      <c r="A24" s="47"/>
      <c r="B24" s="251" t="s">
        <v>132</v>
      </c>
      <c r="C24" s="251"/>
      <c r="D24" s="252"/>
      <c r="E24" s="148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50"/>
    </row>
    <row r="25" spans="1:26" ht="12.6" customHeight="1">
      <c r="A25" s="254" t="s">
        <v>47</v>
      </c>
      <c r="B25" s="255"/>
      <c r="C25" s="255"/>
      <c r="D25" s="256"/>
      <c r="E25" s="148">
        <f t="shared" si="0"/>
        <v>2183</v>
      </c>
      <c r="F25" s="149">
        <v>310</v>
      </c>
      <c r="G25" s="149">
        <v>305</v>
      </c>
      <c r="H25" s="149">
        <v>17</v>
      </c>
      <c r="I25" s="149">
        <v>1</v>
      </c>
      <c r="J25" s="149">
        <v>189</v>
      </c>
      <c r="K25" s="149">
        <v>209</v>
      </c>
      <c r="L25" s="149">
        <v>9</v>
      </c>
      <c r="M25" s="149">
        <v>6</v>
      </c>
      <c r="N25" s="149">
        <v>106</v>
      </c>
      <c r="O25" s="149">
        <v>369</v>
      </c>
      <c r="P25" s="149">
        <v>17</v>
      </c>
      <c r="Q25" s="149">
        <v>33</v>
      </c>
      <c r="R25" s="149">
        <v>62</v>
      </c>
      <c r="S25" s="149">
        <v>146</v>
      </c>
      <c r="T25" s="149">
        <v>108</v>
      </c>
      <c r="U25" s="149">
        <v>74</v>
      </c>
      <c r="V25" s="149">
        <v>248</v>
      </c>
      <c r="W25" s="149">
        <v>5</v>
      </c>
      <c r="X25" s="149">
        <v>218</v>
      </c>
      <c r="Y25" s="149">
        <v>18</v>
      </c>
      <c r="Z25" s="150">
        <v>38</v>
      </c>
    </row>
    <row r="26" spans="1:26" ht="12.6" customHeight="1">
      <c r="A26" s="254" t="s">
        <v>48</v>
      </c>
      <c r="B26" s="255"/>
      <c r="C26" s="255"/>
      <c r="D26" s="256"/>
      <c r="E26" s="148">
        <f t="shared" si="0"/>
        <v>1616</v>
      </c>
      <c r="F26" s="149">
        <v>150</v>
      </c>
      <c r="G26" s="149">
        <v>146</v>
      </c>
      <c r="H26" s="149">
        <v>13</v>
      </c>
      <c r="I26" s="149">
        <v>1</v>
      </c>
      <c r="J26" s="149">
        <v>159</v>
      </c>
      <c r="K26" s="149">
        <v>174</v>
      </c>
      <c r="L26" s="149">
        <v>8</v>
      </c>
      <c r="M26" s="149">
        <v>4</v>
      </c>
      <c r="N26" s="149">
        <v>97</v>
      </c>
      <c r="O26" s="149">
        <v>258</v>
      </c>
      <c r="P26" s="149">
        <v>15</v>
      </c>
      <c r="Q26" s="149">
        <v>19</v>
      </c>
      <c r="R26" s="149">
        <v>57</v>
      </c>
      <c r="S26" s="149">
        <v>115</v>
      </c>
      <c r="T26" s="149">
        <v>64</v>
      </c>
      <c r="U26" s="149">
        <v>56</v>
      </c>
      <c r="V26" s="149">
        <v>212</v>
      </c>
      <c r="W26" s="149">
        <v>4</v>
      </c>
      <c r="X26" s="149">
        <v>171</v>
      </c>
      <c r="Y26" s="149">
        <v>16</v>
      </c>
      <c r="Z26" s="150">
        <v>23</v>
      </c>
    </row>
    <row r="27" spans="1:26" ht="12.6" customHeight="1">
      <c r="A27" s="254" t="s">
        <v>49</v>
      </c>
      <c r="B27" s="255"/>
      <c r="C27" s="255"/>
      <c r="D27" s="256"/>
      <c r="E27" s="148">
        <f t="shared" si="0"/>
        <v>567</v>
      </c>
      <c r="F27" s="149">
        <v>160</v>
      </c>
      <c r="G27" s="149">
        <v>159</v>
      </c>
      <c r="H27" s="149">
        <v>4</v>
      </c>
      <c r="I27" s="149">
        <v>0</v>
      </c>
      <c r="J27" s="149">
        <v>30</v>
      </c>
      <c r="K27" s="149">
        <v>35</v>
      </c>
      <c r="L27" s="149">
        <v>1</v>
      </c>
      <c r="M27" s="149">
        <v>2</v>
      </c>
      <c r="N27" s="149">
        <v>9</v>
      </c>
      <c r="O27" s="149">
        <v>111</v>
      </c>
      <c r="P27" s="149">
        <v>2</v>
      </c>
      <c r="Q27" s="149">
        <v>14</v>
      </c>
      <c r="R27" s="149">
        <v>5</v>
      </c>
      <c r="S27" s="149">
        <v>31</v>
      </c>
      <c r="T27" s="149">
        <v>44</v>
      </c>
      <c r="U27" s="149">
        <v>18</v>
      </c>
      <c r="V27" s="149">
        <v>36</v>
      </c>
      <c r="W27" s="149">
        <v>1</v>
      </c>
      <c r="X27" s="149">
        <v>47</v>
      </c>
      <c r="Y27" s="149">
        <v>2</v>
      </c>
      <c r="Z27" s="150">
        <v>15</v>
      </c>
    </row>
    <row r="28" spans="1:26" ht="5.4" customHeight="1">
      <c r="A28" s="47"/>
      <c r="B28" s="48"/>
      <c r="C28" s="50"/>
      <c r="D28" s="49"/>
      <c r="E28" s="148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50"/>
    </row>
    <row r="29" spans="1:26" ht="12.6" customHeight="1">
      <c r="A29" s="250" t="s">
        <v>50</v>
      </c>
      <c r="B29" s="251"/>
      <c r="C29" s="251"/>
      <c r="D29" s="252"/>
      <c r="E29" s="148">
        <f t="shared" si="0"/>
        <v>5892</v>
      </c>
      <c r="F29" s="149">
        <v>265</v>
      </c>
      <c r="G29" s="149">
        <v>256</v>
      </c>
      <c r="H29" s="149">
        <v>51</v>
      </c>
      <c r="I29" s="149">
        <v>2</v>
      </c>
      <c r="J29" s="149">
        <v>726</v>
      </c>
      <c r="K29" s="149">
        <v>1626</v>
      </c>
      <c r="L29" s="149">
        <v>223</v>
      </c>
      <c r="M29" s="149">
        <v>36</v>
      </c>
      <c r="N29" s="149">
        <v>479</v>
      </c>
      <c r="O29" s="149">
        <v>622</v>
      </c>
      <c r="P29" s="149">
        <v>40</v>
      </c>
      <c r="Q29" s="149">
        <v>37</v>
      </c>
      <c r="R29" s="149">
        <v>151</v>
      </c>
      <c r="S29" s="149">
        <v>184</v>
      </c>
      <c r="T29" s="149">
        <v>147</v>
      </c>
      <c r="U29" s="149">
        <v>158</v>
      </c>
      <c r="V29" s="149">
        <v>391</v>
      </c>
      <c r="W29" s="149">
        <v>65</v>
      </c>
      <c r="X29" s="149">
        <v>409</v>
      </c>
      <c r="Y29" s="149">
        <v>214</v>
      </c>
      <c r="Z29" s="150">
        <v>66</v>
      </c>
    </row>
    <row r="30" spans="1:26" ht="12.6" customHeight="1">
      <c r="A30" s="247" t="s">
        <v>32</v>
      </c>
      <c r="B30" s="248"/>
      <c r="C30" s="248"/>
      <c r="D30" s="249"/>
      <c r="E30" s="148">
        <f>SUM(F30:Z30)-0</f>
        <v>62</v>
      </c>
      <c r="F30" s="149" t="s">
        <v>149</v>
      </c>
      <c r="G30" s="149" t="s">
        <v>149</v>
      </c>
      <c r="H30" s="149" t="s">
        <v>139</v>
      </c>
      <c r="I30" s="149">
        <v>0</v>
      </c>
      <c r="J30" s="149">
        <v>7</v>
      </c>
      <c r="K30" s="149">
        <v>16</v>
      </c>
      <c r="L30" s="149">
        <v>6</v>
      </c>
      <c r="M30" s="149">
        <v>0</v>
      </c>
      <c r="N30" s="149">
        <v>4</v>
      </c>
      <c r="O30" s="149">
        <v>15</v>
      </c>
      <c r="P30" s="149">
        <v>1</v>
      </c>
      <c r="Q30" s="149" t="s">
        <v>149</v>
      </c>
      <c r="R30" s="149" t="s">
        <v>139</v>
      </c>
      <c r="S30" s="149">
        <v>7</v>
      </c>
      <c r="T30" s="149">
        <v>1</v>
      </c>
      <c r="U30" s="149">
        <v>1</v>
      </c>
      <c r="V30" s="149">
        <v>1</v>
      </c>
      <c r="W30" s="149" t="s">
        <v>139</v>
      </c>
      <c r="X30" s="149">
        <v>1</v>
      </c>
      <c r="Y30" s="149" t="s">
        <v>139</v>
      </c>
      <c r="Z30" s="150">
        <v>2</v>
      </c>
    </row>
    <row r="31" spans="1:26" ht="12.6" customHeight="1">
      <c r="A31" s="254" t="s">
        <v>33</v>
      </c>
      <c r="B31" s="255"/>
      <c r="C31" s="255"/>
      <c r="D31" s="256"/>
      <c r="E31" s="148">
        <f t="shared" si="0"/>
        <v>240</v>
      </c>
      <c r="F31" s="149">
        <v>5</v>
      </c>
      <c r="G31" s="149">
        <v>5</v>
      </c>
      <c r="H31" s="149">
        <v>4</v>
      </c>
      <c r="I31" s="149">
        <v>0</v>
      </c>
      <c r="J31" s="149">
        <v>31</v>
      </c>
      <c r="K31" s="149">
        <v>84</v>
      </c>
      <c r="L31" s="149">
        <v>21</v>
      </c>
      <c r="M31" s="149">
        <v>1</v>
      </c>
      <c r="N31" s="149">
        <v>8</v>
      </c>
      <c r="O31" s="149">
        <v>33</v>
      </c>
      <c r="P31" s="149">
        <v>1</v>
      </c>
      <c r="Q31" s="149">
        <v>2</v>
      </c>
      <c r="R31" s="149">
        <v>6</v>
      </c>
      <c r="S31" s="149">
        <v>8</v>
      </c>
      <c r="T31" s="149">
        <v>5</v>
      </c>
      <c r="U31" s="149">
        <v>4</v>
      </c>
      <c r="V31" s="149">
        <v>10</v>
      </c>
      <c r="W31" s="149">
        <v>2</v>
      </c>
      <c r="X31" s="149">
        <v>3</v>
      </c>
      <c r="Y31" s="149">
        <v>5</v>
      </c>
      <c r="Z31" s="150">
        <v>7</v>
      </c>
    </row>
    <row r="32" spans="1:26" ht="12.6" customHeight="1">
      <c r="A32" s="254" t="s">
        <v>34</v>
      </c>
      <c r="B32" s="255"/>
      <c r="C32" s="255"/>
      <c r="D32" s="256"/>
      <c r="E32" s="148">
        <f t="shared" si="0"/>
        <v>363</v>
      </c>
      <c r="F32" s="149">
        <v>3</v>
      </c>
      <c r="G32" s="149">
        <v>3</v>
      </c>
      <c r="H32" s="149">
        <v>7</v>
      </c>
      <c r="I32" s="149" t="s">
        <v>149</v>
      </c>
      <c r="J32" s="149">
        <v>44</v>
      </c>
      <c r="K32" s="149">
        <v>134</v>
      </c>
      <c r="L32" s="149">
        <v>31</v>
      </c>
      <c r="M32" s="149">
        <v>4</v>
      </c>
      <c r="N32" s="149">
        <v>20</v>
      </c>
      <c r="O32" s="149">
        <v>22</v>
      </c>
      <c r="P32" s="149">
        <v>3</v>
      </c>
      <c r="Q32" s="149" t="s">
        <v>139</v>
      </c>
      <c r="R32" s="149">
        <v>9</v>
      </c>
      <c r="S32" s="149">
        <v>8</v>
      </c>
      <c r="T32" s="149">
        <v>3</v>
      </c>
      <c r="U32" s="149">
        <v>15</v>
      </c>
      <c r="V32" s="149">
        <v>23</v>
      </c>
      <c r="W32" s="149">
        <v>6</v>
      </c>
      <c r="X32" s="149">
        <v>10</v>
      </c>
      <c r="Y32" s="149">
        <v>17</v>
      </c>
      <c r="Z32" s="150">
        <v>4</v>
      </c>
    </row>
    <row r="33" spans="1:26" ht="12.6" customHeight="1">
      <c r="A33" s="254" t="s">
        <v>35</v>
      </c>
      <c r="B33" s="255"/>
      <c r="C33" s="255"/>
      <c r="D33" s="256"/>
      <c r="E33" s="148">
        <f t="shared" si="0"/>
        <v>353</v>
      </c>
      <c r="F33" s="149">
        <v>6</v>
      </c>
      <c r="G33" s="149">
        <v>5</v>
      </c>
      <c r="H33" s="149">
        <v>6</v>
      </c>
      <c r="I33" s="149" t="s">
        <v>139</v>
      </c>
      <c r="J33" s="149">
        <v>37</v>
      </c>
      <c r="K33" s="149">
        <v>123</v>
      </c>
      <c r="L33" s="149">
        <v>14</v>
      </c>
      <c r="M33" s="149">
        <v>2</v>
      </c>
      <c r="N33" s="149">
        <v>24</v>
      </c>
      <c r="O33" s="149">
        <v>21</v>
      </c>
      <c r="P33" s="149">
        <v>3</v>
      </c>
      <c r="Q33" s="149" t="s">
        <v>149</v>
      </c>
      <c r="R33" s="149">
        <v>3</v>
      </c>
      <c r="S33" s="149">
        <v>5</v>
      </c>
      <c r="T33" s="149">
        <v>7</v>
      </c>
      <c r="U33" s="149">
        <v>10</v>
      </c>
      <c r="V33" s="149">
        <v>37</v>
      </c>
      <c r="W33" s="149">
        <v>9</v>
      </c>
      <c r="X33" s="149">
        <v>19</v>
      </c>
      <c r="Y33" s="149">
        <v>22</v>
      </c>
      <c r="Z33" s="150">
        <v>5</v>
      </c>
    </row>
    <row r="34" spans="1:26" ht="12.6" customHeight="1">
      <c r="A34" s="254" t="s">
        <v>36</v>
      </c>
      <c r="B34" s="255"/>
      <c r="C34" s="255"/>
      <c r="D34" s="256"/>
      <c r="E34" s="148">
        <f t="shared" si="0"/>
        <v>429</v>
      </c>
      <c r="F34" s="149">
        <v>8</v>
      </c>
      <c r="G34" s="149">
        <v>8</v>
      </c>
      <c r="H34" s="149">
        <v>2</v>
      </c>
      <c r="I34" s="149">
        <v>0</v>
      </c>
      <c r="J34" s="149">
        <v>52</v>
      </c>
      <c r="K34" s="149">
        <v>149</v>
      </c>
      <c r="L34" s="149">
        <v>14</v>
      </c>
      <c r="M34" s="149">
        <v>1</v>
      </c>
      <c r="N34" s="149">
        <v>29</v>
      </c>
      <c r="O34" s="149">
        <v>33</v>
      </c>
      <c r="P34" s="149">
        <v>5</v>
      </c>
      <c r="Q34" s="149" t="s">
        <v>149</v>
      </c>
      <c r="R34" s="149">
        <v>9</v>
      </c>
      <c r="S34" s="149">
        <v>16</v>
      </c>
      <c r="T34" s="149">
        <v>13</v>
      </c>
      <c r="U34" s="149">
        <v>11</v>
      </c>
      <c r="V34" s="149">
        <v>37</v>
      </c>
      <c r="W34" s="149">
        <v>2</v>
      </c>
      <c r="X34" s="149">
        <v>21</v>
      </c>
      <c r="Y34" s="149">
        <v>27</v>
      </c>
      <c r="Z34" s="150" t="s">
        <v>149</v>
      </c>
    </row>
    <row r="35" spans="1:26" ht="12.6" customHeight="1">
      <c r="A35" s="254" t="s">
        <v>37</v>
      </c>
      <c r="B35" s="255"/>
      <c r="C35" s="255"/>
      <c r="D35" s="256"/>
      <c r="E35" s="148">
        <f t="shared" si="0"/>
        <v>553</v>
      </c>
      <c r="F35" s="149">
        <v>10</v>
      </c>
      <c r="G35" s="149">
        <v>10</v>
      </c>
      <c r="H35" s="149">
        <v>6</v>
      </c>
      <c r="I35" s="149">
        <v>0</v>
      </c>
      <c r="J35" s="149">
        <v>82</v>
      </c>
      <c r="K35" s="149">
        <v>177</v>
      </c>
      <c r="L35" s="149">
        <v>21</v>
      </c>
      <c r="M35" s="149">
        <v>6</v>
      </c>
      <c r="N35" s="149">
        <v>31</v>
      </c>
      <c r="O35" s="149">
        <v>52</v>
      </c>
      <c r="P35" s="149">
        <v>3</v>
      </c>
      <c r="Q35" s="149">
        <v>3</v>
      </c>
      <c r="R35" s="149">
        <v>9</v>
      </c>
      <c r="S35" s="149">
        <v>12</v>
      </c>
      <c r="T35" s="149">
        <v>14</v>
      </c>
      <c r="U35" s="149">
        <v>7</v>
      </c>
      <c r="V35" s="149">
        <v>50</v>
      </c>
      <c r="W35" s="149">
        <v>3</v>
      </c>
      <c r="X35" s="149">
        <v>34</v>
      </c>
      <c r="Y35" s="149">
        <v>28</v>
      </c>
      <c r="Z35" s="150">
        <v>5</v>
      </c>
    </row>
    <row r="36" spans="1:26" ht="12.6" customHeight="1">
      <c r="A36" s="254" t="s">
        <v>38</v>
      </c>
      <c r="B36" s="255"/>
      <c r="C36" s="255"/>
      <c r="D36" s="256"/>
      <c r="E36" s="148">
        <f t="shared" si="0"/>
        <v>696</v>
      </c>
      <c r="F36" s="149">
        <v>12</v>
      </c>
      <c r="G36" s="149">
        <v>12</v>
      </c>
      <c r="H36" s="149">
        <v>5</v>
      </c>
      <c r="I36" s="149" t="s">
        <v>139</v>
      </c>
      <c r="J36" s="149">
        <v>93</v>
      </c>
      <c r="K36" s="149">
        <v>207</v>
      </c>
      <c r="L36" s="149">
        <v>32</v>
      </c>
      <c r="M36" s="149">
        <v>4</v>
      </c>
      <c r="N36" s="149">
        <v>74</v>
      </c>
      <c r="O36" s="149">
        <v>60</v>
      </c>
      <c r="P36" s="149">
        <v>3</v>
      </c>
      <c r="Q36" s="149">
        <v>3</v>
      </c>
      <c r="R36" s="149">
        <v>15</v>
      </c>
      <c r="S36" s="149">
        <v>18</v>
      </c>
      <c r="T36" s="149">
        <v>13</v>
      </c>
      <c r="U36" s="149">
        <v>10</v>
      </c>
      <c r="V36" s="149">
        <v>42</v>
      </c>
      <c r="W36" s="149">
        <v>13</v>
      </c>
      <c r="X36" s="149">
        <v>55</v>
      </c>
      <c r="Y36" s="149">
        <v>32</v>
      </c>
      <c r="Z36" s="150">
        <v>5</v>
      </c>
    </row>
    <row r="37" spans="1:26" ht="12.6" customHeight="1">
      <c r="A37" s="254" t="s">
        <v>39</v>
      </c>
      <c r="B37" s="255"/>
      <c r="C37" s="255"/>
      <c r="D37" s="256"/>
      <c r="E37" s="148">
        <f t="shared" si="0"/>
        <v>697</v>
      </c>
      <c r="F37" s="149">
        <v>5</v>
      </c>
      <c r="G37" s="149">
        <v>4</v>
      </c>
      <c r="H37" s="149">
        <v>4</v>
      </c>
      <c r="I37" s="149">
        <v>1</v>
      </c>
      <c r="J37" s="149">
        <v>88</v>
      </c>
      <c r="K37" s="149">
        <v>219</v>
      </c>
      <c r="L37" s="149">
        <v>27</v>
      </c>
      <c r="M37" s="149">
        <v>5</v>
      </c>
      <c r="N37" s="149">
        <v>74</v>
      </c>
      <c r="O37" s="149">
        <v>85</v>
      </c>
      <c r="P37" s="149">
        <v>6</v>
      </c>
      <c r="Q37" s="149">
        <v>5</v>
      </c>
      <c r="R37" s="149">
        <v>16</v>
      </c>
      <c r="S37" s="149">
        <v>24</v>
      </c>
      <c r="T37" s="149">
        <v>5</v>
      </c>
      <c r="U37" s="149">
        <v>19</v>
      </c>
      <c r="V37" s="149">
        <v>38</v>
      </c>
      <c r="W37" s="149">
        <v>9</v>
      </c>
      <c r="X37" s="149">
        <v>38</v>
      </c>
      <c r="Y37" s="149">
        <v>25</v>
      </c>
      <c r="Z37" s="150">
        <v>4</v>
      </c>
    </row>
    <row r="38" spans="1:26" ht="12.6" customHeight="1">
      <c r="A38" s="254" t="s">
        <v>40</v>
      </c>
      <c r="B38" s="255"/>
      <c r="C38" s="255"/>
      <c r="D38" s="256"/>
      <c r="E38" s="148">
        <f t="shared" si="0"/>
        <v>640</v>
      </c>
      <c r="F38" s="149">
        <v>10</v>
      </c>
      <c r="G38" s="149">
        <v>8</v>
      </c>
      <c r="H38" s="149">
        <v>1</v>
      </c>
      <c r="I38" s="149">
        <v>0</v>
      </c>
      <c r="J38" s="149">
        <v>65</v>
      </c>
      <c r="K38" s="149">
        <v>205</v>
      </c>
      <c r="L38" s="149">
        <v>27</v>
      </c>
      <c r="M38" s="149">
        <v>7</v>
      </c>
      <c r="N38" s="149">
        <v>58</v>
      </c>
      <c r="O38" s="149">
        <v>60</v>
      </c>
      <c r="P38" s="149">
        <v>7</v>
      </c>
      <c r="Q38" s="149">
        <v>2</v>
      </c>
      <c r="R38" s="149">
        <v>19</v>
      </c>
      <c r="S38" s="149">
        <v>14</v>
      </c>
      <c r="T38" s="149">
        <v>18</v>
      </c>
      <c r="U38" s="149">
        <v>23</v>
      </c>
      <c r="V38" s="149">
        <v>31</v>
      </c>
      <c r="W38" s="149">
        <v>8</v>
      </c>
      <c r="X38" s="149">
        <v>44</v>
      </c>
      <c r="Y38" s="149">
        <v>33</v>
      </c>
      <c r="Z38" s="150">
        <v>8</v>
      </c>
    </row>
    <row r="39" spans="1:26" ht="12.6" customHeight="1">
      <c r="A39" s="254" t="s">
        <v>41</v>
      </c>
      <c r="B39" s="255"/>
      <c r="C39" s="255"/>
      <c r="D39" s="256"/>
      <c r="E39" s="148">
        <f t="shared" si="0"/>
        <v>615</v>
      </c>
      <c r="F39" s="149">
        <v>14</v>
      </c>
      <c r="G39" s="149">
        <v>14</v>
      </c>
      <c r="H39" s="149">
        <v>5</v>
      </c>
      <c r="I39" s="149" t="s">
        <v>149</v>
      </c>
      <c r="J39" s="149">
        <v>82</v>
      </c>
      <c r="K39" s="149">
        <v>169</v>
      </c>
      <c r="L39" s="149">
        <v>22</v>
      </c>
      <c r="M39" s="149">
        <v>2</v>
      </c>
      <c r="N39" s="149">
        <v>67</v>
      </c>
      <c r="O39" s="149">
        <v>70</v>
      </c>
      <c r="P39" s="149">
        <v>3</v>
      </c>
      <c r="Q39" s="149">
        <v>5</v>
      </c>
      <c r="R39" s="149">
        <v>15</v>
      </c>
      <c r="S39" s="149">
        <v>19</v>
      </c>
      <c r="T39" s="149">
        <v>14</v>
      </c>
      <c r="U39" s="149">
        <v>29</v>
      </c>
      <c r="V39" s="149">
        <v>31</v>
      </c>
      <c r="W39" s="149">
        <v>9</v>
      </c>
      <c r="X39" s="149">
        <v>43</v>
      </c>
      <c r="Y39" s="149">
        <v>12</v>
      </c>
      <c r="Z39" s="150">
        <v>4</v>
      </c>
    </row>
    <row r="40" spans="1:26" ht="12.6" customHeight="1">
      <c r="A40" s="254" t="s">
        <v>42</v>
      </c>
      <c r="B40" s="255"/>
      <c r="C40" s="255"/>
      <c r="D40" s="256"/>
      <c r="E40" s="148">
        <f t="shared" si="0"/>
        <v>538</v>
      </c>
      <c r="F40" s="149">
        <v>41</v>
      </c>
      <c r="G40" s="149">
        <v>39</v>
      </c>
      <c r="H40" s="149">
        <v>7</v>
      </c>
      <c r="I40" s="149" t="s">
        <v>149</v>
      </c>
      <c r="J40" s="149">
        <v>75</v>
      </c>
      <c r="K40" s="149">
        <v>87</v>
      </c>
      <c r="L40" s="149">
        <v>6</v>
      </c>
      <c r="M40" s="149">
        <v>3</v>
      </c>
      <c r="N40" s="149">
        <v>53</v>
      </c>
      <c r="O40" s="149">
        <v>65</v>
      </c>
      <c r="P40" s="149">
        <v>5</v>
      </c>
      <c r="Q40" s="149">
        <v>4</v>
      </c>
      <c r="R40" s="149">
        <v>25</v>
      </c>
      <c r="S40" s="149">
        <v>23</v>
      </c>
      <c r="T40" s="149">
        <v>9</v>
      </c>
      <c r="U40" s="149">
        <v>13</v>
      </c>
      <c r="V40" s="149">
        <v>45</v>
      </c>
      <c r="W40" s="149">
        <v>2</v>
      </c>
      <c r="X40" s="149">
        <v>60</v>
      </c>
      <c r="Y40" s="149">
        <v>8</v>
      </c>
      <c r="Z40" s="150">
        <v>7</v>
      </c>
    </row>
    <row r="41" spans="1:26" ht="12.6" customHeight="1">
      <c r="A41" s="254" t="s">
        <v>43</v>
      </c>
      <c r="B41" s="255"/>
      <c r="C41" s="255"/>
      <c r="D41" s="256"/>
      <c r="E41" s="148">
        <f t="shared" si="0"/>
        <v>414</v>
      </c>
      <c r="F41" s="149">
        <v>59</v>
      </c>
      <c r="G41" s="149">
        <v>57</v>
      </c>
      <c r="H41" s="149">
        <v>2</v>
      </c>
      <c r="I41" s="149">
        <v>1</v>
      </c>
      <c r="J41" s="149">
        <v>51</v>
      </c>
      <c r="K41" s="149">
        <v>35</v>
      </c>
      <c r="L41" s="149">
        <v>1</v>
      </c>
      <c r="M41" s="149" t="s">
        <v>149</v>
      </c>
      <c r="N41" s="149">
        <v>32</v>
      </c>
      <c r="O41" s="149">
        <v>59</v>
      </c>
      <c r="P41" s="149" t="s">
        <v>149</v>
      </c>
      <c r="Q41" s="149">
        <v>6</v>
      </c>
      <c r="R41" s="149">
        <v>21</v>
      </c>
      <c r="S41" s="149">
        <v>20</v>
      </c>
      <c r="T41" s="149">
        <v>22</v>
      </c>
      <c r="U41" s="149">
        <v>8</v>
      </c>
      <c r="V41" s="149">
        <v>32</v>
      </c>
      <c r="W41" s="149">
        <v>1</v>
      </c>
      <c r="X41" s="149">
        <v>53</v>
      </c>
      <c r="Y41" s="149">
        <v>3</v>
      </c>
      <c r="Z41" s="150">
        <v>8</v>
      </c>
    </row>
    <row r="42" spans="1:26" ht="12.6" customHeight="1">
      <c r="A42" s="254" t="s">
        <v>44</v>
      </c>
      <c r="B42" s="255"/>
      <c r="C42" s="255"/>
      <c r="D42" s="256"/>
      <c r="E42" s="148">
        <f t="shared" si="0"/>
        <v>173</v>
      </c>
      <c r="F42" s="149">
        <v>43</v>
      </c>
      <c r="G42" s="149">
        <v>42</v>
      </c>
      <c r="H42" s="149">
        <v>1</v>
      </c>
      <c r="I42" s="149">
        <v>0</v>
      </c>
      <c r="J42" s="149">
        <v>13</v>
      </c>
      <c r="K42" s="149">
        <v>15</v>
      </c>
      <c r="L42" s="149">
        <v>1</v>
      </c>
      <c r="M42" s="149">
        <v>1</v>
      </c>
      <c r="N42" s="149">
        <v>5</v>
      </c>
      <c r="O42" s="149">
        <v>26</v>
      </c>
      <c r="P42" s="149" t="s">
        <v>139</v>
      </c>
      <c r="Q42" s="149">
        <v>4</v>
      </c>
      <c r="R42" s="149">
        <v>2</v>
      </c>
      <c r="S42" s="149">
        <v>3</v>
      </c>
      <c r="T42" s="149">
        <v>18</v>
      </c>
      <c r="U42" s="149">
        <v>7</v>
      </c>
      <c r="V42" s="149">
        <v>8</v>
      </c>
      <c r="W42" s="149">
        <v>1</v>
      </c>
      <c r="X42" s="149">
        <v>21</v>
      </c>
      <c r="Y42" s="149">
        <v>1</v>
      </c>
      <c r="Z42" s="150">
        <v>3</v>
      </c>
    </row>
    <row r="43" spans="1:26" ht="12.6" customHeight="1">
      <c r="A43" s="254" t="s">
        <v>45</v>
      </c>
      <c r="B43" s="255"/>
      <c r="C43" s="255"/>
      <c r="D43" s="256"/>
      <c r="E43" s="148">
        <f t="shared" si="0"/>
        <v>84</v>
      </c>
      <c r="F43" s="149">
        <v>31</v>
      </c>
      <c r="G43" s="149">
        <v>31</v>
      </c>
      <c r="H43" s="149">
        <v>1</v>
      </c>
      <c r="I43" s="149">
        <v>0</v>
      </c>
      <c r="J43" s="149">
        <v>5</v>
      </c>
      <c r="K43" s="149">
        <v>5</v>
      </c>
      <c r="L43" s="149">
        <v>0</v>
      </c>
      <c r="M43" s="149">
        <v>0</v>
      </c>
      <c r="N43" s="149" t="s">
        <v>139</v>
      </c>
      <c r="O43" s="149">
        <v>13</v>
      </c>
      <c r="P43" s="149" t="s">
        <v>139</v>
      </c>
      <c r="Q43" s="149">
        <v>2</v>
      </c>
      <c r="R43" s="149">
        <v>1</v>
      </c>
      <c r="S43" s="149">
        <v>5</v>
      </c>
      <c r="T43" s="149">
        <v>4</v>
      </c>
      <c r="U43" s="149" t="s">
        <v>149</v>
      </c>
      <c r="V43" s="149">
        <v>5</v>
      </c>
      <c r="W43" s="149" t="s">
        <v>139</v>
      </c>
      <c r="X43" s="149">
        <v>7</v>
      </c>
      <c r="Y43" s="149">
        <v>1</v>
      </c>
      <c r="Z43" s="150">
        <v>4</v>
      </c>
    </row>
    <row r="44" spans="1:26" ht="12.6" customHeight="1">
      <c r="A44" s="247" t="s">
        <v>46</v>
      </c>
      <c r="B44" s="248"/>
      <c r="C44" s="248"/>
      <c r="D44" s="249"/>
      <c r="E44" s="148">
        <f t="shared" si="0"/>
        <v>35</v>
      </c>
      <c r="F44" s="149">
        <v>18</v>
      </c>
      <c r="G44" s="149">
        <v>18</v>
      </c>
      <c r="H44" s="149" t="s">
        <v>139</v>
      </c>
      <c r="I44" s="149">
        <v>0</v>
      </c>
      <c r="J44" s="149">
        <v>1</v>
      </c>
      <c r="K44" s="149">
        <v>1</v>
      </c>
      <c r="L44" s="149">
        <v>0</v>
      </c>
      <c r="M44" s="149">
        <v>0</v>
      </c>
      <c r="N44" s="149" t="s">
        <v>139</v>
      </c>
      <c r="O44" s="149">
        <v>8</v>
      </c>
      <c r="P44" s="149" t="s">
        <v>100</v>
      </c>
      <c r="Q44" s="149">
        <v>1</v>
      </c>
      <c r="R44" s="149">
        <v>1</v>
      </c>
      <c r="S44" s="149">
        <v>2</v>
      </c>
      <c r="T44" s="149">
        <v>1</v>
      </c>
      <c r="U44" s="149">
        <v>1</v>
      </c>
      <c r="V44" s="149">
        <v>1</v>
      </c>
      <c r="W44" s="149" t="s">
        <v>139</v>
      </c>
      <c r="X44" s="149" t="s">
        <v>149</v>
      </c>
      <c r="Y44" s="149" t="s">
        <v>139</v>
      </c>
      <c r="Z44" s="150" t="s">
        <v>149</v>
      </c>
    </row>
    <row r="45" spans="1:26" ht="5.4" customHeight="1">
      <c r="A45" s="47"/>
      <c r="B45" s="48"/>
      <c r="C45" s="50"/>
      <c r="D45" s="49"/>
      <c r="E45" s="148"/>
      <c r="F45" s="149"/>
      <c r="G45" s="149"/>
      <c r="H45" s="149"/>
      <c r="I45" s="149"/>
      <c r="J45" s="149"/>
      <c r="K45" s="149"/>
      <c r="L45" s="149"/>
      <c r="M45" s="170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50" t="s">
        <v>139</v>
      </c>
    </row>
    <row r="46" spans="1:26" ht="12.6" customHeight="1">
      <c r="A46" s="250" t="s">
        <v>51</v>
      </c>
      <c r="B46" s="251"/>
      <c r="C46" s="251"/>
      <c r="D46" s="252"/>
      <c r="E46" s="148">
        <f t="shared" si="0"/>
        <v>4842</v>
      </c>
      <c r="F46" s="149">
        <v>170</v>
      </c>
      <c r="G46" s="149">
        <v>169</v>
      </c>
      <c r="H46" s="149">
        <v>36</v>
      </c>
      <c r="I46" s="149">
        <v>0</v>
      </c>
      <c r="J46" s="149">
        <v>175</v>
      </c>
      <c r="K46" s="149">
        <v>663</v>
      </c>
      <c r="L46" s="149">
        <v>22</v>
      </c>
      <c r="M46" s="149">
        <v>21</v>
      </c>
      <c r="N46" s="149">
        <v>116</v>
      </c>
      <c r="O46" s="149">
        <v>899</v>
      </c>
      <c r="P46" s="149">
        <v>82</v>
      </c>
      <c r="Q46" s="149">
        <v>56</v>
      </c>
      <c r="R46" s="149">
        <v>59</v>
      </c>
      <c r="S46" s="149">
        <v>325</v>
      </c>
      <c r="T46" s="149">
        <v>176</v>
      </c>
      <c r="U46" s="149">
        <v>365</v>
      </c>
      <c r="V46" s="149">
        <v>1262</v>
      </c>
      <c r="W46" s="149">
        <v>44</v>
      </c>
      <c r="X46" s="149">
        <v>219</v>
      </c>
      <c r="Y46" s="149">
        <v>116</v>
      </c>
      <c r="Z46" s="150">
        <v>36</v>
      </c>
    </row>
    <row r="47" spans="1:26" ht="12.6" customHeight="1">
      <c r="A47" s="247" t="s">
        <v>32</v>
      </c>
      <c r="B47" s="248"/>
      <c r="C47" s="248"/>
      <c r="D47" s="249"/>
      <c r="E47" s="148">
        <f>SUM(F47:Z47)-0</f>
        <v>40</v>
      </c>
      <c r="F47" s="149" t="s">
        <v>149</v>
      </c>
      <c r="G47" s="149" t="s">
        <v>149</v>
      </c>
      <c r="H47" s="149" t="s">
        <v>139</v>
      </c>
      <c r="I47" s="149">
        <v>0</v>
      </c>
      <c r="J47" s="149">
        <v>1</v>
      </c>
      <c r="K47" s="149">
        <v>9</v>
      </c>
      <c r="L47" s="149">
        <v>0</v>
      </c>
      <c r="M47" s="149">
        <v>0</v>
      </c>
      <c r="N47" s="149">
        <v>1</v>
      </c>
      <c r="O47" s="149">
        <v>14</v>
      </c>
      <c r="P47" s="149">
        <v>1</v>
      </c>
      <c r="Q47" s="149" t="s">
        <v>149</v>
      </c>
      <c r="R47" s="149" t="s">
        <v>139</v>
      </c>
      <c r="S47" s="149">
        <v>2</v>
      </c>
      <c r="T47" s="149">
        <v>1</v>
      </c>
      <c r="U47" s="149">
        <v>1</v>
      </c>
      <c r="V47" s="149">
        <v>5</v>
      </c>
      <c r="W47" s="149" t="s">
        <v>139</v>
      </c>
      <c r="X47" s="149">
        <v>2</v>
      </c>
      <c r="Y47" s="149">
        <v>1</v>
      </c>
      <c r="Z47" s="150">
        <v>2</v>
      </c>
    </row>
    <row r="48" spans="1:26" ht="12.6" customHeight="1">
      <c r="A48" s="244" t="s">
        <v>33</v>
      </c>
      <c r="B48" s="245"/>
      <c r="C48" s="245"/>
      <c r="D48" s="246"/>
      <c r="E48" s="148">
        <v>211</v>
      </c>
      <c r="F48" s="149">
        <v>1</v>
      </c>
      <c r="G48" s="149">
        <v>1</v>
      </c>
      <c r="H48" s="149" t="s">
        <v>139</v>
      </c>
      <c r="I48" s="149">
        <v>0</v>
      </c>
      <c r="J48" s="149">
        <v>7</v>
      </c>
      <c r="K48" s="149">
        <v>45</v>
      </c>
      <c r="L48" s="149">
        <v>3</v>
      </c>
      <c r="M48" s="149">
        <v>1</v>
      </c>
      <c r="N48" s="149">
        <v>1</v>
      </c>
      <c r="O48" s="149">
        <v>38</v>
      </c>
      <c r="P48" s="149">
        <v>6</v>
      </c>
      <c r="Q48" s="149" t="s">
        <v>149</v>
      </c>
      <c r="R48" s="149">
        <v>1</v>
      </c>
      <c r="S48" s="149">
        <v>16</v>
      </c>
      <c r="T48" s="149">
        <v>10</v>
      </c>
      <c r="U48" s="149">
        <v>19</v>
      </c>
      <c r="V48" s="149">
        <v>51</v>
      </c>
      <c r="W48" s="149">
        <v>2</v>
      </c>
      <c r="X48" s="149">
        <v>4</v>
      </c>
      <c r="Y48" s="149">
        <v>5</v>
      </c>
      <c r="Z48" s="150">
        <v>1</v>
      </c>
    </row>
    <row r="49" spans="1:26" ht="12.6" customHeight="1">
      <c r="A49" s="244" t="s">
        <v>34</v>
      </c>
      <c r="B49" s="245"/>
      <c r="C49" s="245"/>
      <c r="D49" s="246"/>
      <c r="E49" s="148">
        <f t="shared" si="0"/>
        <v>290</v>
      </c>
      <c r="F49" s="149">
        <v>3</v>
      </c>
      <c r="G49" s="149">
        <v>3</v>
      </c>
      <c r="H49" s="149">
        <v>2</v>
      </c>
      <c r="I49" s="149">
        <v>0</v>
      </c>
      <c r="J49" s="149">
        <v>6</v>
      </c>
      <c r="K49" s="149">
        <v>55</v>
      </c>
      <c r="L49" s="149">
        <v>4</v>
      </c>
      <c r="M49" s="149">
        <v>3</v>
      </c>
      <c r="N49" s="149">
        <v>9</v>
      </c>
      <c r="O49" s="149">
        <v>46</v>
      </c>
      <c r="P49" s="149">
        <v>9</v>
      </c>
      <c r="Q49" s="149">
        <v>5</v>
      </c>
      <c r="R49" s="149">
        <v>4</v>
      </c>
      <c r="S49" s="149">
        <v>19</v>
      </c>
      <c r="T49" s="149">
        <v>16</v>
      </c>
      <c r="U49" s="149">
        <v>25</v>
      </c>
      <c r="V49" s="149">
        <v>60</v>
      </c>
      <c r="W49" s="149">
        <v>5</v>
      </c>
      <c r="X49" s="149">
        <v>5</v>
      </c>
      <c r="Y49" s="149">
        <v>9</v>
      </c>
      <c r="Z49" s="150">
        <v>5</v>
      </c>
    </row>
    <row r="50" spans="1:26" ht="12.6" customHeight="1">
      <c r="A50" s="244" t="s">
        <v>35</v>
      </c>
      <c r="B50" s="245"/>
      <c r="C50" s="245"/>
      <c r="D50" s="246"/>
      <c r="E50" s="148">
        <f t="shared" si="0"/>
        <v>254</v>
      </c>
      <c r="F50" s="149">
        <v>1</v>
      </c>
      <c r="G50" s="149">
        <v>1</v>
      </c>
      <c r="H50" s="149">
        <v>5</v>
      </c>
      <c r="I50" s="149">
        <v>0</v>
      </c>
      <c r="J50" s="149">
        <v>8</v>
      </c>
      <c r="K50" s="149">
        <v>44</v>
      </c>
      <c r="L50" s="149" t="s">
        <v>149</v>
      </c>
      <c r="M50" s="149">
        <v>1</v>
      </c>
      <c r="N50" s="149">
        <v>7</v>
      </c>
      <c r="O50" s="149">
        <v>47</v>
      </c>
      <c r="P50" s="149">
        <v>8</v>
      </c>
      <c r="Q50" s="149">
        <v>5</v>
      </c>
      <c r="R50" s="149">
        <v>5</v>
      </c>
      <c r="S50" s="149">
        <v>13</v>
      </c>
      <c r="T50" s="149">
        <v>9</v>
      </c>
      <c r="U50" s="149">
        <v>19</v>
      </c>
      <c r="V50" s="149">
        <v>61</v>
      </c>
      <c r="W50" s="149">
        <v>6</v>
      </c>
      <c r="X50" s="149">
        <v>5</v>
      </c>
      <c r="Y50" s="149">
        <v>9</v>
      </c>
      <c r="Z50" s="150">
        <v>1</v>
      </c>
    </row>
    <row r="51" spans="1:26" ht="12.6" customHeight="1">
      <c r="A51" s="244" t="s">
        <v>36</v>
      </c>
      <c r="B51" s="245"/>
      <c r="C51" s="245"/>
      <c r="D51" s="246"/>
      <c r="E51" s="148">
        <f t="shared" si="0"/>
        <v>340</v>
      </c>
      <c r="F51" s="149">
        <v>4</v>
      </c>
      <c r="G51" s="149">
        <v>4</v>
      </c>
      <c r="H51" s="149">
        <v>6</v>
      </c>
      <c r="I51" s="149">
        <v>0</v>
      </c>
      <c r="J51" s="149">
        <v>9</v>
      </c>
      <c r="K51" s="149">
        <v>52</v>
      </c>
      <c r="L51" s="149" t="s">
        <v>149</v>
      </c>
      <c r="M51" s="149">
        <v>1</v>
      </c>
      <c r="N51" s="149">
        <v>12</v>
      </c>
      <c r="O51" s="149">
        <v>57</v>
      </c>
      <c r="P51" s="149">
        <v>7</v>
      </c>
      <c r="Q51" s="149" t="s">
        <v>149</v>
      </c>
      <c r="R51" s="149">
        <v>5</v>
      </c>
      <c r="S51" s="149">
        <v>23</v>
      </c>
      <c r="T51" s="149">
        <v>7</v>
      </c>
      <c r="U51" s="149">
        <v>21</v>
      </c>
      <c r="V51" s="149">
        <v>107</v>
      </c>
      <c r="W51" s="149">
        <v>3</v>
      </c>
      <c r="X51" s="149">
        <v>13</v>
      </c>
      <c r="Y51" s="149">
        <v>12</v>
      </c>
      <c r="Z51" s="150">
        <v>1</v>
      </c>
    </row>
    <row r="52" spans="1:26" ht="12.6" customHeight="1">
      <c r="A52" s="244" t="s">
        <v>37</v>
      </c>
      <c r="B52" s="245"/>
      <c r="C52" s="245"/>
      <c r="D52" s="246"/>
      <c r="E52" s="148">
        <f t="shared" si="0"/>
        <v>474</v>
      </c>
      <c r="F52" s="149">
        <v>7</v>
      </c>
      <c r="G52" s="149">
        <v>7</v>
      </c>
      <c r="H52" s="149">
        <v>7</v>
      </c>
      <c r="I52" s="149">
        <v>0</v>
      </c>
      <c r="J52" s="149">
        <v>20</v>
      </c>
      <c r="K52" s="149">
        <v>71</v>
      </c>
      <c r="L52" s="149">
        <v>3</v>
      </c>
      <c r="M52" s="149">
        <v>4</v>
      </c>
      <c r="N52" s="149">
        <v>9</v>
      </c>
      <c r="O52" s="149">
        <v>85</v>
      </c>
      <c r="P52" s="149">
        <v>4</v>
      </c>
      <c r="Q52" s="149">
        <v>5</v>
      </c>
      <c r="R52" s="149">
        <v>9</v>
      </c>
      <c r="S52" s="149">
        <v>23</v>
      </c>
      <c r="T52" s="149">
        <v>13</v>
      </c>
      <c r="U52" s="149">
        <v>26</v>
      </c>
      <c r="V52" s="149">
        <v>159</v>
      </c>
      <c r="W52" s="149">
        <v>1</v>
      </c>
      <c r="X52" s="149">
        <v>13</v>
      </c>
      <c r="Y52" s="149">
        <v>13</v>
      </c>
      <c r="Z52" s="150">
        <v>2</v>
      </c>
    </row>
    <row r="53" spans="1:26" ht="12.6" customHeight="1">
      <c r="A53" s="244" t="s">
        <v>38</v>
      </c>
      <c r="B53" s="245"/>
      <c r="C53" s="245"/>
      <c r="D53" s="246"/>
      <c r="E53" s="148">
        <f t="shared" si="0"/>
        <v>630</v>
      </c>
      <c r="F53" s="149">
        <v>8</v>
      </c>
      <c r="G53" s="149">
        <v>8</v>
      </c>
      <c r="H53" s="149">
        <v>2</v>
      </c>
      <c r="I53" s="149">
        <v>0</v>
      </c>
      <c r="J53" s="149">
        <v>25</v>
      </c>
      <c r="K53" s="149">
        <v>97</v>
      </c>
      <c r="L53" s="149">
        <v>3</v>
      </c>
      <c r="M53" s="149">
        <v>3</v>
      </c>
      <c r="N53" s="149">
        <v>24</v>
      </c>
      <c r="O53" s="149">
        <v>114</v>
      </c>
      <c r="P53" s="149">
        <v>11</v>
      </c>
      <c r="Q53" s="149">
        <v>6</v>
      </c>
      <c r="R53" s="149">
        <v>5</v>
      </c>
      <c r="S53" s="149">
        <v>28</v>
      </c>
      <c r="T53" s="149">
        <v>17</v>
      </c>
      <c r="U53" s="149">
        <v>56</v>
      </c>
      <c r="V53" s="149">
        <v>186</v>
      </c>
      <c r="W53" s="149">
        <v>5</v>
      </c>
      <c r="X53" s="149">
        <v>24</v>
      </c>
      <c r="Y53" s="149">
        <v>13</v>
      </c>
      <c r="Z53" s="150">
        <v>3</v>
      </c>
    </row>
    <row r="54" spans="1:26" ht="12.6" customHeight="1">
      <c r="A54" s="244" t="s">
        <v>39</v>
      </c>
      <c r="B54" s="245"/>
      <c r="C54" s="245"/>
      <c r="D54" s="246"/>
      <c r="E54" s="148">
        <f t="shared" si="0"/>
        <v>583</v>
      </c>
      <c r="F54" s="149">
        <v>9</v>
      </c>
      <c r="G54" s="149">
        <v>8</v>
      </c>
      <c r="H54" s="149">
        <v>3</v>
      </c>
      <c r="I54" s="149">
        <v>0</v>
      </c>
      <c r="J54" s="149">
        <v>20</v>
      </c>
      <c r="K54" s="149">
        <v>80</v>
      </c>
      <c r="L54" s="149">
        <v>4</v>
      </c>
      <c r="M54" s="149">
        <v>3</v>
      </c>
      <c r="N54" s="149">
        <v>14</v>
      </c>
      <c r="O54" s="149">
        <v>104</v>
      </c>
      <c r="P54" s="149">
        <v>7</v>
      </c>
      <c r="Q54" s="149">
        <v>4</v>
      </c>
      <c r="R54" s="149">
        <v>6</v>
      </c>
      <c r="S54" s="149">
        <v>35</v>
      </c>
      <c r="T54" s="149">
        <v>15</v>
      </c>
      <c r="U54" s="149">
        <v>56</v>
      </c>
      <c r="V54" s="149">
        <v>166</v>
      </c>
      <c r="W54" s="149">
        <v>7</v>
      </c>
      <c r="X54" s="149">
        <v>25</v>
      </c>
      <c r="Y54" s="149">
        <v>23</v>
      </c>
      <c r="Z54" s="150">
        <v>2</v>
      </c>
    </row>
    <row r="55" spans="1:26" ht="12.6" customHeight="1">
      <c r="A55" s="244" t="s">
        <v>40</v>
      </c>
      <c r="B55" s="245"/>
      <c r="C55" s="245"/>
      <c r="D55" s="246"/>
      <c r="E55" s="148">
        <f t="shared" si="0"/>
        <v>560</v>
      </c>
      <c r="F55" s="149">
        <v>8</v>
      </c>
      <c r="G55" s="149">
        <v>8</v>
      </c>
      <c r="H55" s="149">
        <v>3</v>
      </c>
      <c r="I55" s="149">
        <v>0</v>
      </c>
      <c r="J55" s="149">
        <v>20</v>
      </c>
      <c r="K55" s="149">
        <v>72</v>
      </c>
      <c r="L55" s="149">
        <v>1</v>
      </c>
      <c r="M55" s="149">
        <v>2</v>
      </c>
      <c r="N55" s="149">
        <v>7</v>
      </c>
      <c r="O55" s="149">
        <v>96</v>
      </c>
      <c r="P55" s="149">
        <v>10</v>
      </c>
      <c r="Q55" s="149">
        <v>12</v>
      </c>
      <c r="R55" s="149">
        <v>9</v>
      </c>
      <c r="S55" s="149">
        <v>35</v>
      </c>
      <c r="T55" s="149">
        <v>14</v>
      </c>
      <c r="U55" s="149">
        <v>47</v>
      </c>
      <c r="V55" s="149">
        <v>183</v>
      </c>
      <c r="W55" s="149">
        <v>6</v>
      </c>
      <c r="X55" s="149">
        <v>18</v>
      </c>
      <c r="Y55" s="149">
        <v>16</v>
      </c>
      <c r="Z55" s="150">
        <v>1</v>
      </c>
    </row>
    <row r="56" spans="1:26" ht="12.6" customHeight="1">
      <c r="A56" s="244" t="s">
        <v>41</v>
      </c>
      <c r="B56" s="245"/>
      <c r="C56" s="245"/>
      <c r="D56" s="246"/>
      <c r="E56" s="148">
        <f t="shared" si="0"/>
        <v>521</v>
      </c>
      <c r="F56" s="149">
        <v>11</v>
      </c>
      <c r="G56" s="149">
        <v>11</v>
      </c>
      <c r="H56" s="149">
        <v>2</v>
      </c>
      <c r="I56" s="149">
        <v>0</v>
      </c>
      <c r="J56" s="149">
        <v>15</v>
      </c>
      <c r="K56" s="149">
        <v>72</v>
      </c>
      <c r="L56" s="149">
        <v>3</v>
      </c>
      <c r="M56" s="149">
        <v>1</v>
      </c>
      <c r="N56" s="149">
        <v>16</v>
      </c>
      <c r="O56" s="149">
        <v>100</v>
      </c>
      <c r="P56" s="149">
        <v>7</v>
      </c>
      <c r="Q56" s="149">
        <v>3</v>
      </c>
      <c r="R56" s="149">
        <v>3</v>
      </c>
      <c r="S56" s="149">
        <v>38</v>
      </c>
      <c r="T56" s="149">
        <v>20</v>
      </c>
      <c r="U56" s="149">
        <v>50</v>
      </c>
      <c r="V56" s="149">
        <v>127</v>
      </c>
      <c r="W56" s="149">
        <v>8</v>
      </c>
      <c r="X56" s="149">
        <v>33</v>
      </c>
      <c r="Y56" s="149">
        <v>10</v>
      </c>
      <c r="Z56" s="150">
        <v>2</v>
      </c>
    </row>
    <row r="57" spans="1:26" ht="12.6" customHeight="1">
      <c r="A57" s="244" t="s">
        <v>42</v>
      </c>
      <c r="B57" s="245"/>
      <c r="C57" s="245"/>
      <c r="D57" s="246"/>
      <c r="E57" s="148">
        <f t="shared" si="0"/>
        <v>370</v>
      </c>
      <c r="F57" s="149">
        <v>21</v>
      </c>
      <c r="G57" s="149">
        <v>21</v>
      </c>
      <c r="H57" s="149">
        <v>2</v>
      </c>
      <c r="I57" s="149">
        <v>0</v>
      </c>
      <c r="J57" s="149">
        <v>21</v>
      </c>
      <c r="K57" s="149">
        <v>32</v>
      </c>
      <c r="L57" s="149">
        <v>1</v>
      </c>
      <c r="M57" s="149">
        <v>1</v>
      </c>
      <c r="N57" s="149">
        <v>6</v>
      </c>
      <c r="O57" s="149">
        <v>69</v>
      </c>
      <c r="P57" s="149">
        <v>7</v>
      </c>
      <c r="Q57" s="149">
        <v>4</v>
      </c>
      <c r="R57" s="149">
        <v>7</v>
      </c>
      <c r="S57" s="149">
        <v>38</v>
      </c>
      <c r="T57" s="149">
        <v>16</v>
      </c>
      <c r="U57" s="149">
        <v>19</v>
      </c>
      <c r="V57" s="149">
        <v>81</v>
      </c>
      <c r="W57" s="149">
        <v>1</v>
      </c>
      <c r="X57" s="149">
        <v>37</v>
      </c>
      <c r="Y57" s="149">
        <v>2</v>
      </c>
      <c r="Z57" s="150">
        <v>5</v>
      </c>
    </row>
    <row r="58" spans="1:26" ht="12.6" customHeight="1">
      <c r="A58" s="244" t="s">
        <v>43</v>
      </c>
      <c r="B58" s="245"/>
      <c r="C58" s="245"/>
      <c r="D58" s="246"/>
      <c r="E58" s="148">
        <f t="shared" si="0"/>
        <v>294</v>
      </c>
      <c r="F58" s="149">
        <v>29</v>
      </c>
      <c r="G58" s="149">
        <v>29</v>
      </c>
      <c r="H58" s="149">
        <v>2</v>
      </c>
      <c r="I58" s="149">
        <v>0</v>
      </c>
      <c r="J58" s="149">
        <v>12</v>
      </c>
      <c r="K58" s="149">
        <v>20</v>
      </c>
      <c r="L58" s="149">
        <v>0</v>
      </c>
      <c r="M58" s="149">
        <v>0</v>
      </c>
      <c r="N58" s="149">
        <v>6</v>
      </c>
      <c r="O58" s="149">
        <v>65</v>
      </c>
      <c r="P58" s="149">
        <v>3</v>
      </c>
      <c r="Q58" s="149">
        <v>5</v>
      </c>
      <c r="R58" s="149">
        <v>4</v>
      </c>
      <c r="S58" s="149">
        <v>34</v>
      </c>
      <c r="T58" s="149">
        <v>17</v>
      </c>
      <c r="U58" s="149">
        <v>16</v>
      </c>
      <c r="V58" s="149">
        <v>54</v>
      </c>
      <c r="W58" s="149" t="s">
        <v>139</v>
      </c>
      <c r="X58" s="149">
        <v>21</v>
      </c>
      <c r="Y58" s="149">
        <v>3</v>
      </c>
      <c r="Z58" s="150">
        <v>3</v>
      </c>
    </row>
    <row r="59" spans="1:26" ht="12.6" customHeight="1">
      <c r="A59" s="244" t="s">
        <v>44</v>
      </c>
      <c r="B59" s="245"/>
      <c r="C59" s="245"/>
      <c r="D59" s="246"/>
      <c r="E59" s="148">
        <f t="shared" si="0"/>
        <v>188</v>
      </c>
      <c r="F59" s="149">
        <v>38</v>
      </c>
      <c r="G59" s="149">
        <v>38</v>
      </c>
      <c r="H59" s="149">
        <v>1</v>
      </c>
      <c r="I59" s="149">
        <v>0</v>
      </c>
      <c r="J59" s="149">
        <v>10</v>
      </c>
      <c r="K59" s="149">
        <v>10</v>
      </c>
      <c r="L59" s="149">
        <v>0</v>
      </c>
      <c r="M59" s="149">
        <v>1</v>
      </c>
      <c r="N59" s="149">
        <v>4</v>
      </c>
      <c r="O59" s="149">
        <v>41</v>
      </c>
      <c r="P59" s="149">
        <v>1</v>
      </c>
      <c r="Q59" s="149">
        <v>4</v>
      </c>
      <c r="R59" s="149" t="s">
        <v>149</v>
      </c>
      <c r="S59" s="149">
        <v>16</v>
      </c>
      <c r="T59" s="149">
        <v>15</v>
      </c>
      <c r="U59" s="149">
        <v>7</v>
      </c>
      <c r="V59" s="149">
        <v>19</v>
      </c>
      <c r="W59" s="149" t="s">
        <v>139</v>
      </c>
      <c r="X59" s="149">
        <v>15</v>
      </c>
      <c r="Y59" s="149" t="s">
        <v>149</v>
      </c>
      <c r="Z59" s="150">
        <v>6</v>
      </c>
    </row>
    <row r="60" spans="1:26" ht="12.6" customHeight="1">
      <c r="A60" s="244" t="s">
        <v>45</v>
      </c>
      <c r="B60" s="245"/>
      <c r="C60" s="245"/>
      <c r="D60" s="246"/>
      <c r="E60" s="148">
        <f t="shared" si="0"/>
        <v>51</v>
      </c>
      <c r="F60" s="149">
        <v>17</v>
      </c>
      <c r="G60" s="149">
        <v>17</v>
      </c>
      <c r="H60" s="149">
        <v>1</v>
      </c>
      <c r="I60" s="149">
        <v>0</v>
      </c>
      <c r="J60" s="149" t="s">
        <v>149</v>
      </c>
      <c r="K60" s="149">
        <v>3</v>
      </c>
      <c r="L60" s="149">
        <v>0</v>
      </c>
      <c r="M60" s="149">
        <v>0</v>
      </c>
      <c r="N60" s="149" t="s">
        <v>140</v>
      </c>
      <c r="O60" s="149">
        <v>9</v>
      </c>
      <c r="P60" s="149" t="s">
        <v>149</v>
      </c>
      <c r="Q60" s="149">
        <v>3</v>
      </c>
      <c r="R60" s="149">
        <v>1</v>
      </c>
      <c r="S60" s="149">
        <v>4</v>
      </c>
      <c r="T60" s="149">
        <v>5</v>
      </c>
      <c r="U60" s="149">
        <v>3</v>
      </c>
      <c r="V60" s="149">
        <v>2</v>
      </c>
      <c r="W60" s="149" t="s">
        <v>139</v>
      </c>
      <c r="X60" s="149">
        <v>2</v>
      </c>
      <c r="Y60" s="149" t="s">
        <v>139</v>
      </c>
      <c r="Z60" s="150">
        <v>1</v>
      </c>
    </row>
    <row r="61" spans="1:26" ht="12.6" customHeight="1" thickBot="1">
      <c r="A61" s="241" t="s">
        <v>46</v>
      </c>
      <c r="B61" s="242"/>
      <c r="C61" s="242"/>
      <c r="D61" s="243"/>
      <c r="E61" s="188">
        <f t="shared" si="0"/>
        <v>36</v>
      </c>
      <c r="F61" s="151">
        <v>13</v>
      </c>
      <c r="G61" s="151">
        <v>13</v>
      </c>
      <c r="H61" s="151" t="s">
        <v>139</v>
      </c>
      <c r="I61" s="151">
        <v>0</v>
      </c>
      <c r="J61" s="151">
        <v>1</v>
      </c>
      <c r="K61" s="151">
        <v>1</v>
      </c>
      <c r="L61" s="151">
        <v>0</v>
      </c>
      <c r="M61" s="151">
        <v>0</v>
      </c>
      <c r="N61" s="151" t="s">
        <v>140</v>
      </c>
      <c r="O61" s="151">
        <v>14</v>
      </c>
      <c r="P61" s="151">
        <v>1</v>
      </c>
      <c r="Q61" s="151" t="s">
        <v>139</v>
      </c>
      <c r="R61" s="151" t="s">
        <v>149</v>
      </c>
      <c r="S61" s="151">
        <v>1</v>
      </c>
      <c r="T61" s="151">
        <v>1</v>
      </c>
      <c r="U61" s="151" t="s">
        <v>139</v>
      </c>
      <c r="V61" s="151">
        <v>1</v>
      </c>
      <c r="W61" s="151" t="s">
        <v>139</v>
      </c>
      <c r="X61" s="151">
        <v>2</v>
      </c>
      <c r="Y61" s="151" t="s">
        <v>139</v>
      </c>
      <c r="Z61" s="152">
        <v>1</v>
      </c>
    </row>
    <row r="62" spans="1:26" ht="11.25" customHeight="1">
      <c r="A62" s="51"/>
    </row>
  </sheetData>
  <mergeCells count="81">
    <mergeCell ref="F4:N4"/>
    <mergeCell ref="O4:W4"/>
    <mergeCell ref="F5:F6"/>
    <mergeCell ref="G5:G6"/>
    <mergeCell ref="B24:D24"/>
    <mergeCell ref="H5:H6"/>
    <mergeCell ref="I5:I6"/>
    <mergeCell ref="J5:J6"/>
    <mergeCell ref="K5:K6"/>
    <mergeCell ref="N5:N6"/>
    <mergeCell ref="A7:D7"/>
    <mergeCell ref="A9:D9"/>
    <mergeCell ref="A10:D10"/>
    <mergeCell ref="Q5:Q6"/>
    <mergeCell ref="A17:D17"/>
    <mergeCell ref="A18:D18"/>
    <mergeCell ref="A1:N1"/>
    <mergeCell ref="W2:Z2"/>
    <mergeCell ref="A3:D6"/>
    <mergeCell ref="E3:N3"/>
    <mergeCell ref="O3:Z3"/>
    <mergeCell ref="E4:E6"/>
    <mergeCell ref="R5:R6"/>
    <mergeCell ref="S5:S6"/>
    <mergeCell ref="L5:L6"/>
    <mergeCell ref="M5:M6"/>
    <mergeCell ref="Z5:Z6"/>
    <mergeCell ref="T5:T6"/>
    <mergeCell ref="U5:U6"/>
    <mergeCell ref="V5:V6"/>
    <mergeCell ref="W5:W6"/>
    <mergeCell ref="P5:P6"/>
    <mergeCell ref="A11:D11"/>
    <mergeCell ref="A12:D12"/>
    <mergeCell ref="A13:D13"/>
    <mergeCell ref="A14:D14"/>
    <mergeCell ref="O5:O6"/>
    <mergeCell ref="A15:D15"/>
    <mergeCell ref="A16:D16"/>
    <mergeCell ref="A19:D19"/>
    <mergeCell ref="A20:D20"/>
    <mergeCell ref="A21:D21"/>
    <mergeCell ref="A22:D22"/>
    <mergeCell ref="A36:D36"/>
    <mergeCell ref="A37:D37"/>
    <mergeCell ref="A38:D38"/>
    <mergeCell ref="A39:D39"/>
    <mergeCell ref="A35:D35"/>
    <mergeCell ref="A32:D32"/>
    <mergeCell ref="A33:D33"/>
    <mergeCell ref="A34:D34"/>
    <mergeCell ref="A23:D23"/>
    <mergeCell ref="A25:D25"/>
    <mergeCell ref="A26:D26"/>
    <mergeCell ref="A27:D27"/>
    <mergeCell ref="A29:D29"/>
    <mergeCell ref="A30:D30"/>
    <mergeCell ref="A31:D31"/>
    <mergeCell ref="A50:D50"/>
    <mergeCell ref="A51:D51"/>
    <mergeCell ref="A52:D52"/>
    <mergeCell ref="A40:D40"/>
    <mergeCell ref="A41:D41"/>
    <mergeCell ref="A42:D42"/>
    <mergeCell ref="A43:D43"/>
    <mergeCell ref="Y5:Y6"/>
    <mergeCell ref="A61:D61"/>
    <mergeCell ref="A57:D57"/>
    <mergeCell ref="A58:D58"/>
    <mergeCell ref="A59:D59"/>
    <mergeCell ref="A60:D60"/>
    <mergeCell ref="A53:D53"/>
    <mergeCell ref="A54:D54"/>
    <mergeCell ref="A55:D55"/>
    <mergeCell ref="A44:D44"/>
    <mergeCell ref="A46:D46"/>
    <mergeCell ref="A47:D47"/>
    <mergeCell ref="A48:D48"/>
    <mergeCell ref="X5:X6"/>
    <mergeCell ref="A56:D56"/>
    <mergeCell ref="A49:D49"/>
  </mergeCells>
  <phoneticPr fontId="3"/>
  <pageMargins left="0.78740157480314965" right="0.78740157480314965" top="0.98425196850393704" bottom="0.78740157480314965" header="0.51181102362204722" footer="0.51181102362204722"/>
  <pageSetup paperSize="9" fitToWidth="0" orientation="portrait" r:id="rId1"/>
  <headerFooter differentOddEven="1" differentFirst="1" alignWithMargins="0">
    <oddFooter>&amp;C&amp;"ＭＳ 明朝,標準"&amp;10-16-</oddFooter>
    <evenFooter>&amp;C&amp;"ＭＳ 明朝,標準"&amp;10-17-</evenFooter>
    <firstFooter>&amp;C&amp;"ＭＳ 明朝,標準"&amp;10-16-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産業別15歳以上就業者数の推移</vt:lpstr>
      <vt:lpstr>産業別15歳以上就業者数の推移２</vt:lpstr>
      <vt:lpstr>労働力状態，男女別１５歳以上人口の推移</vt:lpstr>
      <vt:lpstr>労働力状態，年齢，男女別１５歳以上人口</vt:lpstr>
      <vt:lpstr>産業，年齢，男女別１５歳以上就業者数</vt:lpstr>
      <vt:lpstr>産業別15歳以上就業者数の推移!Print_Area</vt:lpstr>
      <vt:lpstr>産業別15歳以上就業者数の推移２!Print_Area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藤原 千紘</cp:lastModifiedBy>
  <cp:lastPrinted>2024-02-29T06:24:33Z</cp:lastPrinted>
  <dcterms:created xsi:type="dcterms:W3CDTF">2008-05-08T01:47:09Z</dcterms:created>
  <dcterms:modified xsi:type="dcterms:W3CDTF">2025-03-24T04:34:10Z</dcterms:modified>
</cp:coreProperties>
</file>